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0" yWindow="576" windowWidth="19416" windowHeight="9000" firstSheet="14"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'市对下转移支付绩效目标表09-2'!$A:$A,'市对下转移支付绩效目标表09-2'!$1:$1</definedName>
    <definedName name="_xlnm.Print_Titles" localSheetId="12">'市对下转移支付预算表09-1'!$A:$A,'市对下转移支付预算表09-1'!$1:$1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14210" calcMode="manual" fullCalcOnLoad="1"/>
</workbook>
</file>

<file path=xl/calcChain.xml><?xml version="1.0" encoding="utf-8"?>
<calcChain xmlns="http://schemas.openxmlformats.org/spreadsheetml/2006/main">
  <c r="G6" i="17"/>
  <c r="F6"/>
  <c r="E6"/>
  <c r="A3"/>
  <c r="A3" i="16"/>
  <c r="A3" i="15"/>
  <c r="A3" i="14"/>
  <c r="A3" i="13"/>
  <c r="A3" i="12"/>
  <c r="A3" i="11"/>
  <c r="A3" i="10"/>
  <c r="A3" i="9"/>
  <c r="A3" i="8"/>
  <c r="A3" i="7"/>
  <c r="A3" i="6"/>
  <c r="A3" i="5"/>
  <c r="A3" i="4"/>
  <c r="A3" i="3"/>
  <c r="A3" i="2"/>
  <c r="A3" i="1"/>
</calcChain>
</file>

<file path=xl/sharedStrings.xml><?xml version="1.0" encoding="utf-8"?>
<sst xmlns="http://schemas.openxmlformats.org/spreadsheetml/2006/main" count="1484" uniqueCount="505">
  <si>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</si>
  <si>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</si>
  <si>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</si>
  <si>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</si>
  <si>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</si>
  <si>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</si>
  <si>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</si>
  <si>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</si>
  <si>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</si>
  <si>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</si>
  <si>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</si>
  <si>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</si>
  <si>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</si>
  <si>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</si>
  <si>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</si>
  <si>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</si>
  <si>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</si>
  <si>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</si>
  <si>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</si>
  <si>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</si>
  <si>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</si>
  <si>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</si>
  <si>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</si>
  <si>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</si>
  <si>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</si>
  <si>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</si>
  <si>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</si>
  <si>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</si>
  <si>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</si>
  <si>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</si>
  <si>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</si>
  <si>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</si>
  <si>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</si>
  <si>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</si>
  <si>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</si>
  <si>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</si>
  <si>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</si>
  <si>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</si>
  <si>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</si>
  <si>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</si>
  <si>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</si>
  <si>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</si>
  <si>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</si>
  <si>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</si>
  <si>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</si>
  <si>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</si>
  <si>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</si>
  <si>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</si>
  <si>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</si>
  <si>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</si>
  <si>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</si>
  <si>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</si>
  <si>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</si>
  <si>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</si>
  <si>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</si>
  <si>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</si>
  <si>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</si>
  <si>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</si>
  <si>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</si>
  <si>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</si>
  <si>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</si>
  <si>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</si>
  <si>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</si>
  <si>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</si>
  <si>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</si>
  <si>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</si>
  <si>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</si>
  <si>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</si>
  <si>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</si>
  <si>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184</t>
  </si>
  <si>
    <t>昆明市供销合作社联合社</t>
  </si>
  <si>
    <t>184001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</si>
  <si>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</si>
  <si>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</si>
  <si>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</si>
  <si>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</si>
  <si>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</si>
  <si>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</si>
  <si>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</si>
  <si>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</si>
  <si>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</si>
  <si>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</si>
  <si>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</si>
  <si>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</si>
  <si>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</si>
  <si>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</si>
  <si>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</si>
  <si>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</si>
  <si>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</si>
  <si>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</si>
  <si>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</si>
  <si>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</si>
  <si>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</si>
  <si>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</si>
  <si>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</si>
  <si>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</si>
  <si>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</si>
  <si>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</si>
  <si>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</si>
  <si>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</si>
  <si>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</si>
  <si>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</si>
  <si>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</si>
  <si>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</si>
  <si>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</si>
  <si>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</si>
  <si>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</si>
  <si>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</si>
  <si>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</si>
  <si>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</si>
  <si>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</si>
  <si>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</si>
  <si>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</si>
  <si>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</si>
  <si>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20820</t>
  </si>
  <si>
    <t>临时救助</t>
  </si>
  <si>
    <t>2082001</t>
  </si>
  <si>
    <t>临时救助支出</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</si>
  <si>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</si>
  <si>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</si>
  <si>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</si>
  <si>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</si>
  <si>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</si>
  <si>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</si>
  <si>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</si>
  <si>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</si>
  <si>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</si>
  <si>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</si>
  <si>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</si>
  <si>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</si>
  <si>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</si>
  <si>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</si>
  <si>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</si>
  <si>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</si>
  <si>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</si>
  <si>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</si>
  <si>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</si>
  <si>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</si>
  <si>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</si>
  <si>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</si>
  <si>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</si>
  <si>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</si>
  <si>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</si>
  <si>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</si>
  <si>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</si>
  <si>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</si>
  <si>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</si>
  <si>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</si>
  <si>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</si>
  <si>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</si>
  <si>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</si>
  <si>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</si>
  <si>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</si>
  <si>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</si>
  <si>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</si>
  <si>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</si>
  <si>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</si>
  <si>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</si>
  <si>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</si>
  <si>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</si>
  <si>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</si>
  <si>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</si>
  <si>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</si>
  <si>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</si>
  <si>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</si>
  <si>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</si>
  <si>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</si>
  <si>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</si>
  <si>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</si>
  <si>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</si>
  <si>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</si>
  <si>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</si>
  <si>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</si>
  <si>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</si>
  <si>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</si>
  <si>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</si>
  <si>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</si>
  <si>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</si>
  <si>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</si>
  <si>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</si>
  <si>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</si>
  <si>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</si>
  <si>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</si>
  <si>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</si>
  <si>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</si>
  <si>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</si>
  <si>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</si>
  <si>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</si>
  <si>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</si>
  <si>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</si>
  <si>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</si>
  <si>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</si>
  <si>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</si>
  <si>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</si>
  <si>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</si>
  <si>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</si>
  <si>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</si>
  <si>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</si>
  <si>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</si>
  <si>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</si>
  <si>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</si>
  <si>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</si>
  <si>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</si>
  <si>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</si>
  <si>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</si>
  <si>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</si>
  <si>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</si>
  <si>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530100210000000009335</t>
  </si>
  <si>
    <t>行政人员支出工资</t>
  </si>
  <si>
    <t>30101</t>
  </si>
  <si>
    <t>基本工资</t>
  </si>
  <si>
    <t>30102</t>
  </si>
  <si>
    <t>津贴补贴</t>
  </si>
  <si>
    <t>30103</t>
  </si>
  <si>
    <t>奖金</t>
  </si>
  <si>
    <t>530100210000000009336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</si>
  <si>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</si>
  <si>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</si>
  <si>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</si>
  <si>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</si>
  <si>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</si>
  <si>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</si>
  <si>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</si>
  <si>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</si>
  <si>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</si>
  <si>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</si>
  <si>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</si>
  <si>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</si>
  <si>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</si>
  <si>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530100210000000009337</t>
  </si>
  <si>
    <t>30113</t>
  </si>
  <si>
    <t>530100210000000009338</t>
  </si>
  <si>
    <t>对个人和家庭的补助</t>
  </si>
  <si>
    <t>30305</t>
  </si>
  <si>
    <t>生活补助</t>
  </si>
  <si>
    <t>530100210000000009340</t>
  </si>
  <si>
    <t>行政人员公务交通补贴</t>
  </si>
  <si>
    <t>30239</t>
  </si>
  <si>
    <t>其他交通费用</t>
  </si>
  <si>
    <t>530100210000000009341</t>
  </si>
  <si>
    <t>工会经费</t>
  </si>
  <si>
    <t>30228</t>
  </si>
  <si>
    <t>530100210000000009343</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</si>
  <si>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</si>
  <si>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</si>
  <si>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</si>
  <si>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</si>
  <si>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</si>
  <si>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</si>
  <si>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</si>
  <si>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</si>
  <si>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</si>
  <si>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</si>
  <si>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</si>
  <si>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</si>
  <si>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</si>
  <si>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</si>
  <si>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</si>
  <si>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</si>
  <si>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</si>
  <si>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530100210000000018934</t>
  </si>
  <si>
    <t>30217</t>
  </si>
  <si>
    <t>530100231100001447690</t>
  </si>
  <si>
    <t>行政人员奖金</t>
  </si>
  <si>
    <t>预算05-1表</t>
  </si>
  <si>
    <t>项目分类</t>
  </si>
  <si>
    <t>项目单位</t>
  </si>
  <si>
    <t>经济科目编码</t>
  </si>
  <si>
    <t>经济科目名称</t>
  </si>
  <si>
    <t>本年拨款</t>
  </si>
  <si>
    <t>其中：本次下达</t>
  </si>
  <si>
    <t>民生类</t>
  </si>
  <si>
    <t>530100251100003554395</t>
  </si>
  <si>
    <t>市委市政府慰问金及遗属生活补助经费</t>
  </si>
  <si>
    <t>事业发展类</t>
  </si>
  <si>
    <t>530100251100003553424</t>
  </si>
  <si>
    <t>保障供销工作目标完成及加强自身建设专项经费</t>
  </si>
  <si>
    <t>30227</t>
  </si>
  <si>
    <t>委托业务费</t>
  </si>
  <si>
    <t>530100251100003554008</t>
  </si>
  <si>
    <t>深化供销合作社综合改革项目经费</t>
  </si>
  <si>
    <t>31204</t>
  </si>
  <si>
    <t>费用补贴</t>
  </si>
  <si>
    <t>530100251100003554573</t>
  </si>
  <si>
    <t>乡村流通体系建设专项资金</t>
  </si>
  <si>
    <t>39999</t>
  </si>
  <si>
    <t>530100251100003554662</t>
  </si>
  <si>
    <t>农产品经纪人教育专项资金</t>
  </si>
  <si>
    <t>预算05-2表</t>
  </si>
  <si>
    <t>项目年度绩效目标</t>
  </si>
  <si>
    <t>一级指标</t>
  </si>
  <si>
    <t>二级指标</t>
  </si>
  <si>
    <t>三级指标</t>
  </si>
  <si>
    <t>指标性质</t>
  </si>
  <si>
    <t>指标值</t>
  </si>
  <si>
    <t>度量单位</t>
  </si>
  <si>
    <t>指标属性</t>
  </si>
  <si>
    <t>指标内容</t>
  </si>
  <si>
    <t>1.根据要求，以市委、市政府完成对市社直属企业困难职工，老党员、老领导，一年4万元定额。2.目前，我单位共有两名遗属，其中一名离休人员遗属，一名退休人员遗属。根据昆老通〔2020〕39号，《关于转发省委组织部门等四部门&lt;关于提高已故离休干部无固定收入配偶生活补助标准的通知&gt;的通知》及昆人社通〔2010〕128号《关于转发上级部门调整机关事业单位职工死亡后遗属生活困难补助标准及有关问题文件的通知》，离休遗属人员补助按照每月1500元标准发放，退休人员遗属补助按照当地最低生活保障的1.3倍发放，特立此项目进行核算。老领导的慰问。项目发放离退休人员遗属补助2人，离退休人员遗属补助发放率100%，发放及时率100%，按照标准发放率100%，离退休人员遗属生活补助保障率100%，服务对象满意率85%以上。以上两项资金及时发放率100%，服务对象满意率85%以上。</t>
  </si>
  <si>
    <t>产出指标</t>
  </si>
  <si>
    <t>数量指标</t>
  </si>
  <si>
    <t>发放离退休人员遗属补助人数</t>
  </si>
  <si>
    <t>=</t>
  </si>
  <si>
    <t>人</t>
  </si>
  <si>
    <t>定量指标</t>
  </si>
  <si>
    <t>发放离退休人员遗属补助人数人数2人</t>
  </si>
  <si>
    <t>质量指标</t>
  </si>
  <si>
    <t>离退休人员遗属补助发放率</t>
  </si>
  <si>
    <t>100</t>
  </si>
  <si>
    <t>%</t>
  </si>
  <si>
    <t>离退休人员遗属补助发放率100%</t>
  </si>
  <si>
    <t>时效指标</t>
  </si>
  <si>
    <t>离退休人员遗属补助发放及慰问发放及时率</t>
  </si>
  <si>
    <t>离退休人员遗属补助发放及慰问发放及时率100%</t>
  </si>
  <si>
    <t>效益指标</t>
  </si>
  <si>
    <t>社会效益</t>
  </si>
  <si>
    <t>慰问覆盖率</t>
  </si>
  <si>
    <t>慰问覆盖率100%</t>
  </si>
  <si>
    <t>满意度指标</t>
  </si>
  <si>
    <t>服务对象满意度</t>
  </si>
  <si>
    <t>服务对象满意率</t>
  </si>
  <si>
    <t>&gt;=</t>
  </si>
  <si>
    <t>85</t>
  </si>
  <si>
    <t>服务对象满意率85%以上</t>
  </si>
  <si>
    <t>1.为重点项目乡村流通体系建设、农民合作经济组织建设、市级农资淡季储备、农产品经纪人培训等的完成提供经费保障，验收。基层指导及调研次数20次以上，验收、评审项目实地查看率80%以上，项目验收结果整改率80%以上。
2.完成干部职工业务能力素质提升培训及财务人员培训，培训人次60人次以上。
3.聘请第三方对企业法人代表进行经济责任审计，开展审计项目4个。聘请机关法律顾问，法律咨询回复率90%以上，聘请第三方对2021年以来单位档案进行归档，验收合格率100%。
4.本项目按时按质完成，任务完成及时率100%，预算控制在预算范围内，市供销社专项工作完成保障率100%，保障对象满意率85%以上。</t>
  </si>
  <si>
    <t>开展审计项目</t>
  </si>
  <si>
    <t>个</t>
  </si>
  <si>
    <t>开展审计项目4个</t>
  </si>
  <si>
    <t>到基层指导及调研的次数</t>
  </si>
  <si>
    <t>20</t>
  </si>
  <si>
    <t>次</t>
  </si>
  <si>
    <t>到基层指导及调研的次数不少于20次</t>
  </si>
  <si>
    <t>参加各类培训人次</t>
  </si>
  <si>
    <t>60</t>
  </si>
  <si>
    <t>人次</t>
  </si>
  <si>
    <t>参加各类培训人次 不少于60人次</t>
  </si>
  <si>
    <t>供销社综合改革项目验收结果整改率</t>
  </si>
  <si>
    <t>80</t>
  </si>
  <si>
    <t>供销社综合改革项目验收结果整改率80%以上。</t>
  </si>
  <si>
    <t>验收、评审项目实地查看率</t>
  </si>
  <si>
    <t>验收、评审项目实地查看率80%以上</t>
  </si>
  <si>
    <t>法律咨询回复率</t>
  </si>
  <si>
    <t>90</t>
  </si>
  <si>
    <t>聘请的机关法律顾问法律咨询回复率90%以上</t>
  </si>
  <si>
    <t>档案验收合格率</t>
  </si>
  <si>
    <t>聘请第三方档案归档验收合格率100%。</t>
  </si>
  <si>
    <t>任务完成及时率</t>
  </si>
  <si>
    <t>各项任务完成及时率100%。</t>
  </si>
  <si>
    <t>市供销社专项工作任务完成保障率</t>
  </si>
  <si>
    <t>保障乡村流通体系建设、农民合作经济组织建设、市级农资淡季储备、农产品经纪人培训等工作完成</t>
  </si>
  <si>
    <t>服务对象满意度85%以上</t>
  </si>
  <si>
    <t>1.做好市级农资淡季储备工作，确保全市农资供不断档脱销，实现农资销售“零”增长。计划2025年储备化肥3.2万吨，其中尿素20000吨，复合肥6000吨，钾肥及其它肥6000吨；农药1800吨。项目储备农资合格率100%，项目储备任务5月底以前完成，任务完成及时率100%。保障春耕生产农资供应保障，农资供应保障率100%，群众满意度85%以上。2.印制和购买相关培训资料，保障完成农产品经纪人培训2500人和其他培训任务的年度目标。组织培训班次25次以上，受训人员培训合格率95%以上，收入渠道增加占比20%以上，任务完成及时率100%，满意率85%以上。3.根据市政府批复，鉴于昆明市禽蛋副食总公司目前暂不具备改制条件，为维护退休职工队伍稳定， 保证职工基本生活，市政府批准继续给予该公司每年50万元的社保补助， 纳入市供销社2023—2025 年度部门预算， 由市供销社按年度拨付给禽蛋公司，专款专用，确保实效。项目补助社保人数505人，保障企业职工社保覆盖率100%，任务完成及时率100%，成本控制在预算范围内，保证禽蛋公司退休职工队伍稳定，群体上访率为零，满意度85%以上。</t>
  </si>
  <si>
    <t>储备农药</t>
  </si>
  <si>
    <t>1800</t>
  </si>
  <si>
    <t>吨</t>
  </si>
  <si>
    <t>储备农药1800吨</t>
  </si>
  <si>
    <t>储备化肥</t>
  </si>
  <si>
    <t>3.2</t>
  </si>
  <si>
    <t>万吨</t>
  </si>
  <si>
    <t>储备化肥3.2万吨</t>
  </si>
  <si>
    <t>培训农产品经纪人人数</t>
  </si>
  <si>
    <t>2500</t>
  </si>
  <si>
    <t>培训农产品经纪人人数2500人次</t>
  </si>
  <si>
    <t>组织培训班次</t>
  </si>
  <si>
    <t>25</t>
  </si>
  <si>
    <t>组织培训班次不少于25次</t>
  </si>
  <si>
    <t>补助社保人数</t>
  </si>
  <si>
    <t>505</t>
  </si>
  <si>
    <t>解决社保人数505人（扣除自然死亡原因）</t>
  </si>
  <si>
    <t>储备农资合格率</t>
  </si>
  <si>
    <t>储备农资的合格率为100%</t>
  </si>
  <si>
    <t>培训人员考核合格率</t>
  </si>
  <si>
    <t>95</t>
  </si>
  <si>
    <t>培训人员考核合格率95%以上。</t>
  </si>
  <si>
    <t>企业职工社保覆盖率</t>
  </si>
  <si>
    <t>企业职工社保覆盖率100%</t>
  </si>
  <si>
    <t>任务完成及时率100%</t>
  </si>
  <si>
    <t>经济效益</t>
  </si>
  <si>
    <t>培训对象收入渠道增加占比</t>
  </si>
  <si>
    <t>培训对象收入渠道增加占比20%以上</t>
  </si>
  <si>
    <t>农资供应保障率</t>
  </si>
  <si>
    <t>春耕生产的农资供应保障率为100%</t>
  </si>
  <si>
    <t>群体上访率</t>
  </si>
  <si>
    <t>0</t>
  </si>
  <si>
    <t>无上访情况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</si>
  <si>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</si>
  <si>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</si>
  <si>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</si>
  <si>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</si>
  <si>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</si>
  <si>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</si>
  <si>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</si>
  <si>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</si>
  <si>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</si>
  <si>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</si>
  <si>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</si>
  <si>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</si>
  <si>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</si>
  <si>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</si>
  <si>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</si>
  <si>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</si>
  <si>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</si>
  <si>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批</t>
  </si>
  <si>
    <t>农产品经纪人培训资料印制</t>
  </si>
  <si>
    <t>公文用纸、资料汇编、信封印刷服务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</si>
  <si>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</si>
  <si>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</si>
  <si>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</si>
  <si>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</si>
  <si>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</si>
  <si>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</si>
  <si>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</si>
  <si>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</si>
  <si>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t>
  </si>
  <si>
    <t>B0101 法律顾问服务</t>
  </si>
  <si>
    <t>B 政府履职辅助性服务</t>
  </si>
  <si>
    <t>购买机关法律顾问服务</t>
  </si>
  <si>
    <t>内部审计服务</t>
  </si>
  <si>
    <t>B0302 审计服务</t>
  </si>
  <si>
    <t>供销社4个全资控股下属企业法定代表人经济责任审计</t>
  </si>
  <si>
    <t>档案归档</t>
  </si>
  <si>
    <t>B1202 档案服务</t>
  </si>
  <si>
    <t>供销社2021年以来的文书档案归档及数字化扫描</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</si>
  <si>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</si>
  <si>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</si>
  <si>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</si>
  <si>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</si>
  <si>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</si>
  <si>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</si>
  <si>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</si>
  <si>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</si>
  <si>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</si>
  <si>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</si>
  <si>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</si>
  <si>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</si>
  <si>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</si>
  <si>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</si>
  <si>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</si>
  <si>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</si>
  <si>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</si>
  <si>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</si>
  <si>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</si>
  <si>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</si>
  <si>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</si>
  <si>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</si>
  <si>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</si>
  <si>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</si>
  <si>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根据昆发〔2022〕19号文件精神，2025年，支持供销合作社改造提升农资及烟花爆竹配送中心、仓储设施，提升县域农资流通网络，建设乡村超市及农产品产地批发市场，推进再生资源回收利用网点建设。通过实施项目，经济指标有所增长，增加社会就业岗位等，提高市供销社企业的竞争力和为三农服务的能力。项目新建、改造提升超市、农贸市场、农资经营和再生资源回收网点等面积1500平米以上，实现销售收入增长率7%以上，实现利润增长率3%以上，财政资金撬动率300%以上，增加就业岗位20人以上（含季节性临时工），项目验收合格率90%以上，项目完成及时率100%，支出控制在预算范围内，服务对象满意率90%以上。</t>
  </si>
  <si>
    <t>新建、改造提升基层社、超市、农贸市场等面积</t>
  </si>
  <si>
    <t>1500</t>
  </si>
  <si>
    <t>平方米</t>
  </si>
  <si>
    <t>新建、改造提升基层社、超市、农贸市场等面积1500平米以上</t>
  </si>
  <si>
    <t>项目验收合格率</t>
  </si>
  <si>
    <t>项目验收合格率90%以上</t>
  </si>
  <si>
    <t>项目完成及时率</t>
  </si>
  <si>
    <t>项目实施在规定时限内完成</t>
  </si>
  <si>
    <t>实现销售收入增长率</t>
  </si>
  <si>
    <t>实现销售收入增长率7%以上</t>
  </si>
  <si>
    <t>实现利润增长率</t>
  </si>
  <si>
    <t>实现利润增长率3%以上</t>
  </si>
  <si>
    <t>财政资金撬动率</t>
  </si>
  <si>
    <t>300</t>
  </si>
  <si>
    <t>财政资金撬动率300%以上</t>
  </si>
  <si>
    <t>增加就业岗位</t>
  </si>
  <si>
    <t>新增就业岗位20人以上（含季节性临时用工）</t>
  </si>
  <si>
    <t>服务对象满意度90%以上</t>
  </si>
  <si>
    <t>根根据《中共昆明市委昆明市人民政府关于持续深化供销合作社综合改革助推乡村振兴的指导意见》（昆发〔2022〕19号）精神，2025年完成培训农产品经纪人2500人次。通过开展农产品经纪人培训，使农民学员的生产观念、市场意识、文化素质得到进一步提高，有效促进了农村劳动力向第三产业转移，促进农业生产经营方式的转变。本项目主要用于完成农产品经纪人培训2500人及其他培训任务。开设课程2门以上，组织培训班次25次以上，受训人员培训合格率95%以上，通过问卷调查，受训人员人均可支配收入比上年增加150元以上，收入渠道增加占比20%以上，满意率85%以上。此项目控制按时按质完成，支出控制在预算范围以内。</t>
  </si>
  <si>
    <t>完成农产品培训人数</t>
  </si>
  <si>
    <t>完成农产品培训人数2500人</t>
  </si>
  <si>
    <t>开设课程数量</t>
  </si>
  <si>
    <t>门</t>
  </si>
  <si>
    <t>开设课程不少于2门</t>
  </si>
  <si>
    <t>班次</t>
  </si>
  <si>
    <t>开设培训班次不少于25班次</t>
  </si>
  <si>
    <t>培训人员考核合格率95%以上</t>
  </si>
  <si>
    <t>10月底前完成培训，任务完成及时率100%。</t>
  </si>
  <si>
    <t>受训人员人均可支配收入比上年增加数</t>
  </si>
  <si>
    <t>150</t>
  </si>
  <si>
    <t>元</t>
  </si>
  <si>
    <t>受训人员人均可支配收入比上年增加150元。</t>
  </si>
  <si>
    <t>受训人员的满意度</t>
  </si>
  <si>
    <t>受训人员的满意度85%以上</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</si>
  <si>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</si>
  <si>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</si>
  <si>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</si>
  <si>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</si>
  <si>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</si>
  <si>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</si>
  <si>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</si>
  <si>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</si>
  <si>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</si>
  <si>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</si>
  <si>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</si>
  <si>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</si>
  <si>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</si>
  <si>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</si>
  <si>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</si>
  <si>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323 事业发展类</t>
  </si>
  <si>
    <t>对下</t>
  </si>
  <si>
    <t/>
  </si>
  <si>
    <t>我单位无政府性资金预算，本表无数据</t>
    <phoneticPr fontId="16" type="noConversion"/>
  </si>
  <si>
    <t>我单位本年度无新增资产配置预算，本表无数据。</t>
    <phoneticPr fontId="16" type="noConversion"/>
  </si>
  <si>
    <t>我单位无上级补助支出预算，本表无数据。</t>
  </si>
  <si>
    <t>单位名称：昆明市供销合作社联合社</t>
    <phoneticPr fontId="16" type="noConversion"/>
  </si>
  <si>
    <t>单位名称：昆明市供销合作社联合社</t>
    <phoneticPr fontId="16" type="noConversion"/>
  </si>
</sst>
</file>

<file path=xl/styles.xml><?xml version="1.0" encoding="utf-8"?>
<styleSheet xmlns="http://schemas.openxmlformats.org/spreadsheetml/2006/main">
  <numFmts count="5">
    <numFmt numFmtId="176" formatCode="#,##0.00;\-#,##0.00;;@"/>
    <numFmt numFmtId="177" formatCode="#,##0;\-#,##0;;@"/>
    <numFmt numFmtId="178" formatCode="hh:mm:ss"/>
    <numFmt numFmtId="179" formatCode="yyyy\-mm\-dd"/>
    <numFmt numFmtId="180" formatCode="yyyy\-mm\-dd\ hh:mm:ss"/>
  </numFmts>
  <fonts count="17">
    <font>
      <sz val="11"/>
      <color theme="1"/>
      <name val="宋体"/>
      <charset val="134"/>
      <scheme val="minor"/>
    </font>
    <font>
      <sz val="9"/>
      <name val="宋体"/>
      <charset val="134"/>
    </font>
    <font>
      <sz val="10"/>
      <color indexed="8"/>
      <name val="宋体"/>
      <charset val="134"/>
    </font>
    <font>
      <sz val="9"/>
      <color indexed="8"/>
      <name val="宋体"/>
      <charset val="134"/>
    </font>
    <font>
      <b/>
      <sz val="23.95"/>
      <color indexed="8"/>
      <name val="宋体"/>
      <charset val="134"/>
    </font>
    <font>
      <sz val="10"/>
      <color indexed="8"/>
      <name val="Arial"/>
      <family val="2"/>
    </font>
    <font>
      <sz val="9.75"/>
      <color indexed="8"/>
      <name val="SimSun"/>
      <charset val="134"/>
    </font>
    <font>
      <sz val="9"/>
      <color indexed="8"/>
      <name val="宋体"/>
      <charset val="134"/>
    </font>
    <font>
      <b/>
      <sz val="9"/>
      <color indexed="8"/>
      <name val="宋体"/>
      <charset val="134"/>
    </font>
    <font>
      <b/>
      <sz val="9"/>
      <color indexed="8"/>
      <name val="宋体"/>
      <charset val="134"/>
    </font>
    <font>
      <b/>
      <sz val="21"/>
      <color indexed="8"/>
      <name val="宋体"/>
      <charset val="134"/>
    </font>
    <font>
      <sz val="11"/>
      <color indexed="8"/>
      <name val="宋体"/>
      <charset val="134"/>
    </font>
    <font>
      <b/>
      <sz val="18"/>
      <color indexed="8"/>
      <name val="宋体"/>
      <charset val="134"/>
    </font>
    <font>
      <b/>
      <sz val="23"/>
      <color indexed="8"/>
      <name val="宋体"/>
      <charset val="134"/>
    </font>
    <font>
      <b/>
      <sz val="22"/>
      <color indexed="8"/>
      <name val="宋体"/>
      <charset val="134"/>
    </font>
    <font>
      <sz val="10"/>
      <color indexed="9"/>
      <name val="宋体"/>
      <charset val="134"/>
    </font>
    <font>
      <sz val="9"/>
      <name val="宋体"/>
      <charset val="134"/>
    </font>
  </fonts>
  <fills count="3">
    <fill>
      <patternFill patternType="none"/>
    </fill>
    <fill>
      <patternFill patternType="gray125"/>
    </fill>
    <fill>
      <patternFill patternType="solid">
        <fgColor indexed="9"/>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79" fontId="1" fillId="0" borderId="15">
      <alignment horizontal="right" vertical="center"/>
    </xf>
    <xf numFmtId="180" fontId="1" fillId="0" borderId="15">
      <alignment horizontal="right" vertical="center"/>
    </xf>
    <xf numFmtId="177" fontId="1" fillId="0" borderId="15">
      <alignment horizontal="right" vertical="center"/>
    </xf>
    <xf numFmtId="176" fontId="1" fillId="0" borderId="15">
      <alignment horizontal="right" vertical="center"/>
    </xf>
    <xf numFmtId="10" fontId="1" fillId="0" borderId="15">
      <alignment horizontal="right" vertical="center"/>
    </xf>
    <xf numFmtId="49" fontId="1" fillId="0" borderId="15">
      <alignment horizontal="left" vertical="center" wrapText="1"/>
    </xf>
    <xf numFmtId="178" fontId="1" fillId="0" borderId="15">
      <alignment horizontal="right" vertical="center"/>
    </xf>
  </cellStyleXfs>
  <cellXfs count="231">
    <xf numFmtId="0" fontId="0" fillId="0" borderId="0" xfId="0" applyFont="1" applyBorder="1"/>
    <xf numFmtId="0" fontId="0" fillId="0" borderId="0" xfId="0" applyFont="1" applyBorder="1" applyAlignment="1">
      <alignment horizontal="center" vertical="center"/>
    </xf>
    <xf numFmtId="0" fontId="2" fillId="2" borderId="0" xfId="0" applyFont="1" applyFill="1" applyBorder="1" applyAlignment="1" applyProtection="1">
      <alignment horizontal="right" vertical="center" wrapText="1"/>
      <protection locked="0"/>
    </xf>
    <xf numFmtId="0" fontId="3" fillId="2" borderId="0" xfId="0" applyFont="1" applyFill="1" applyBorder="1" applyAlignment="1" applyProtection="1">
      <alignment horizontal="right" vertical="center" wrapText="1"/>
      <protection locked="0"/>
    </xf>
    <xf numFmtId="0" fontId="3" fillId="0" borderId="0" xfId="0" applyFont="1" applyBorder="1" applyAlignment="1">
      <alignment horizontal="right" vertical="center"/>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176" fontId="7" fillId="0" borderId="1" xfId="0" applyNumberFormat="1" applyFont="1" applyBorder="1" applyAlignment="1">
      <alignment horizontal="right" vertical="center"/>
    </xf>
    <xf numFmtId="0" fontId="3" fillId="0" borderId="1" xfId="0" applyFont="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inden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2"/>
    </xf>
    <xf numFmtId="0" fontId="5" fillId="0" borderId="0" xfId="0" applyFont="1" applyBorder="1" applyProtection="1">
      <protection locked="0"/>
    </xf>
    <xf numFmtId="0" fontId="3" fillId="0" borderId="1" xfId="0" applyFont="1" applyBorder="1" applyAlignment="1">
      <alignment vertical="center" wrapText="1"/>
    </xf>
    <xf numFmtId="0" fontId="3" fillId="0" borderId="1" xfId="0" applyFont="1" applyBorder="1" applyAlignment="1">
      <alignment horizontal="left" vertical="center" wrapText="1"/>
    </xf>
    <xf numFmtId="176" fontId="9" fillId="0" borderId="1" xfId="0" applyNumberFormat="1" applyFont="1" applyBorder="1" applyAlignment="1">
      <alignment horizontal="right" vertical="center"/>
    </xf>
    <xf numFmtId="0" fontId="2" fillId="0" borderId="0" xfId="0" applyFont="1" applyBorder="1" applyAlignment="1">
      <alignment vertical="top"/>
    </xf>
    <xf numFmtId="0" fontId="2" fillId="0" borderId="0" xfId="0" applyFont="1" applyBorder="1" applyAlignment="1">
      <alignment horizontal="right" vertical="center"/>
    </xf>
    <xf numFmtId="0" fontId="3" fillId="0" borderId="0" xfId="0" applyFont="1" applyBorder="1" applyAlignment="1" applyProtection="1">
      <alignment horizontal="left" vertical="center"/>
      <protection locked="0"/>
    </xf>
    <xf numFmtId="0" fontId="2" fillId="0" borderId="0" xfId="0" applyFont="1" applyBorder="1" applyAlignment="1">
      <alignment horizontal="right"/>
    </xf>
    <xf numFmtId="49" fontId="11" fillId="0" borderId="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2" fillId="0" borderId="4" xfId="0" applyFont="1" applyBorder="1" applyAlignment="1">
      <alignment horizontal="center" vertical="center"/>
    </xf>
    <xf numFmtId="0" fontId="5" fillId="0" borderId="0" xfId="0" applyFont="1" applyBorder="1"/>
    <xf numFmtId="0" fontId="3" fillId="0" borderId="0" xfId="0" applyFont="1" applyBorder="1" applyAlignment="1">
      <alignment horizontal="right" vertical="center" wrapText="1"/>
    </xf>
    <xf numFmtId="0" fontId="2" fillId="2" borderId="1"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2" fillId="0" borderId="0" xfId="0" applyFont="1" applyBorder="1" applyProtection="1">
      <protection locked="0"/>
    </xf>
    <xf numFmtId="0" fontId="3" fillId="0" borderId="0" xfId="0" applyFont="1" applyBorder="1" applyAlignment="1" applyProtection="1">
      <alignment horizontal="right" vertical="center"/>
      <protection locked="0"/>
    </xf>
    <xf numFmtId="0" fontId="11" fillId="0" borderId="0" xfId="0" applyFont="1" applyBorder="1" applyProtection="1">
      <protection locked="0"/>
    </xf>
    <xf numFmtId="0" fontId="11" fillId="0" borderId="0" xfId="0" applyFont="1" applyBorder="1"/>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2" fillId="0" borderId="1" xfId="0" applyFont="1" applyBorder="1" applyAlignment="1" applyProtection="1">
      <alignment horizontal="center" vertical="center"/>
      <protection locked="0"/>
    </xf>
    <xf numFmtId="49" fontId="7" fillId="0" borderId="1" xfId="6" applyNumberFormat="1" applyFont="1" applyBorder="1">
      <alignment horizontal="left" vertical="center" wrapText="1"/>
    </xf>
    <xf numFmtId="49" fontId="2" fillId="0" borderId="0" xfId="0" applyNumberFormat="1" applyFont="1" applyBorder="1"/>
    <xf numFmtId="0" fontId="3" fillId="0" borderId="0" xfId="0" applyFont="1" applyBorder="1" applyAlignment="1">
      <alignment horizontal="right"/>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1"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11" fillId="0" borderId="6" xfId="0" applyFont="1" applyBorder="1" applyAlignment="1">
      <alignment horizontal="center" vertical="center"/>
    </xf>
    <xf numFmtId="49" fontId="11" fillId="0" borderId="1" xfId="0" applyNumberFormat="1" applyFont="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11" fillId="0" borderId="2" xfId="0" applyFont="1" applyBorder="1" applyAlignment="1" applyProtection="1">
      <alignment horizontal="center" vertical="center"/>
      <protection locked="0"/>
    </xf>
    <xf numFmtId="0" fontId="11" fillId="0" borderId="2"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177" fontId="7" fillId="0" borderId="1" xfId="3" applyNumberFormat="1" applyFont="1" applyBorder="1" applyAlignment="1">
      <alignment horizontal="center" vertical="center"/>
    </xf>
    <xf numFmtId="177" fontId="7" fillId="0" borderId="1"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2" xfId="0" applyFont="1" applyBorder="1" applyAlignment="1" applyProtection="1">
      <alignment horizontal="left" vertical="center"/>
      <protection locked="0"/>
    </xf>
    <xf numFmtId="0" fontId="3" fillId="0" borderId="2" xfId="0" applyFont="1" applyBorder="1" applyAlignment="1">
      <alignment horizontal="left" vertical="center" wrapText="1"/>
    </xf>
    <xf numFmtId="3" fontId="3" fillId="0" borderId="2" xfId="0" applyNumberFormat="1" applyFont="1" applyBorder="1" applyAlignment="1">
      <alignment horizontal="right" vertical="center"/>
    </xf>
    <xf numFmtId="0" fontId="2" fillId="0" borderId="0" xfId="0" applyFont="1" applyBorder="1" applyAlignment="1">
      <alignment wrapText="1"/>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right" vertical="center" wrapText="1"/>
      <protection locked="0"/>
    </xf>
    <xf numFmtId="0" fontId="11" fillId="0" borderId="0" xfId="0" applyFont="1" applyBorder="1" applyAlignment="1">
      <alignment wrapText="1"/>
    </xf>
    <xf numFmtId="0" fontId="3" fillId="0" borderId="0" xfId="0" applyFont="1" applyBorder="1" applyAlignment="1" applyProtection="1">
      <alignment horizontal="right" wrapText="1"/>
      <protection locked="0"/>
    </xf>
    <xf numFmtId="0" fontId="11" fillId="0" borderId="7"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wrapText="1"/>
      <protection locked="0"/>
    </xf>
    <xf numFmtId="0" fontId="3" fillId="0" borderId="1" xfId="0" applyFont="1" applyBorder="1" applyAlignment="1">
      <alignment horizontal="center" wrapText="1"/>
    </xf>
    <xf numFmtId="3" fontId="3" fillId="2" borderId="1" xfId="0" applyNumberFormat="1" applyFont="1" applyFill="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4" fontId="3" fillId="0" borderId="1" xfId="0" applyNumberFormat="1" applyFont="1" applyBorder="1" applyAlignment="1">
      <alignment horizontal="right" vertical="center" wrapText="1"/>
    </xf>
    <xf numFmtId="4" fontId="7" fillId="0" borderId="1" xfId="4" applyNumberFormat="1" applyFont="1" applyBorder="1">
      <alignment horizontal="right" vertical="center"/>
    </xf>
    <xf numFmtId="4" fontId="3" fillId="0" borderId="1" xfId="0" applyNumberFormat="1" applyFont="1" applyBorder="1" applyAlignment="1" applyProtection="1">
      <alignment horizontal="right" vertical="center" wrapText="1"/>
      <protection locked="0"/>
    </xf>
    <xf numFmtId="0" fontId="3" fillId="0" borderId="1" xfId="0" applyFont="1" applyBorder="1" applyAlignment="1" applyProtection="1">
      <alignment horizontal="left" vertical="center"/>
      <protection locked="0"/>
    </xf>
    <xf numFmtId="0" fontId="0" fillId="0" borderId="0" xfId="0" applyFont="1" applyBorder="1" applyAlignment="1">
      <alignment wrapText="1"/>
    </xf>
    <xf numFmtId="0" fontId="4" fillId="2" borderId="0" xfId="0" quotePrefix="1" applyFont="1" applyFill="1" applyBorder="1" applyAlignment="1" applyProtection="1">
      <alignment horizontal="center" vertical="center" wrapText="1"/>
      <protection locked="0"/>
    </xf>
    <xf numFmtId="0" fontId="0" fillId="0" borderId="0" xfId="0" applyFont="1" applyBorder="1"/>
    <xf numFmtId="0" fontId="3" fillId="2" borderId="0" xfId="0" applyFont="1" applyFill="1" applyBorder="1" applyAlignment="1" applyProtection="1">
      <alignment horizontal="left" vertical="center" wrapText="1"/>
      <protection locked="0"/>
    </xf>
    <xf numFmtId="0" fontId="5" fillId="2" borderId="0" xfId="0" applyFont="1" applyFill="1" applyBorder="1" applyAlignment="1">
      <alignment horizontal="left" vertical="center"/>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top" wrapText="1"/>
      <protection locked="0"/>
    </xf>
    <xf numFmtId="0" fontId="2" fillId="0" borderId="11"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2" borderId="2"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4" fillId="2" borderId="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2" fillId="0" borderId="10" xfId="0" applyFont="1" applyBorder="1" applyAlignment="1" applyProtection="1">
      <alignment horizontal="center" vertical="center" wrapText="1"/>
      <protection locked="0"/>
    </xf>
    <xf numFmtId="0" fontId="3" fillId="2" borderId="2" xfId="0" applyFont="1" applyFill="1" applyBorder="1" applyAlignment="1">
      <alignment horizontal="left" vertical="center"/>
    </xf>
    <xf numFmtId="0" fontId="3" fillId="2" borderId="2" xfId="0" applyFont="1" applyFill="1" applyBorder="1" applyAlignment="1" applyProtection="1">
      <alignment horizontal="right" vertical="center"/>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2" borderId="9" xfId="0" applyFont="1" applyFill="1" applyBorder="1" applyAlignment="1">
      <alignment horizontal="left" vertical="center"/>
    </xf>
    <xf numFmtId="0" fontId="6" fillId="0" borderId="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49" fontId="11" fillId="0" borderId="4"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pplyProtection="1">
      <alignment horizontal="center" vertical="center"/>
      <protection locked="0"/>
    </xf>
    <xf numFmtId="0" fontId="11" fillId="0" borderId="3" xfId="0" applyFont="1" applyBorder="1" applyAlignment="1">
      <alignment horizontal="center" vertical="center"/>
    </xf>
    <xf numFmtId="0" fontId="12" fillId="0" borderId="0" xfId="0" applyFont="1" applyBorder="1" applyAlignment="1">
      <alignment horizontal="center" vertical="center"/>
    </xf>
    <xf numFmtId="0" fontId="5" fillId="0" borderId="0" xfId="0" applyFont="1" applyBorder="1"/>
    <xf numFmtId="0" fontId="5" fillId="0" borderId="0" xfId="0" applyFont="1" applyBorder="1" applyProtection="1">
      <protection locked="0"/>
    </xf>
    <xf numFmtId="0" fontId="3" fillId="0" borderId="0" xfId="0" applyFont="1" applyBorder="1" applyAlignment="1">
      <alignment horizontal="left" vertical="center"/>
    </xf>
    <xf numFmtId="0" fontId="2" fillId="2" borderId="0"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5"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right" vertical="center"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right" vertical="center"/>
      <protection locked="0"/>
    </xf>
    <xf numFmtId="0" fontId="11" fillId="0" borderId="6" xfId="0" applyFont="1" applyBorder="1" applyAlignment="1" applyProtection="1">
      <alignment horizontal="center" vertical="center" wrapText="1"/>
      <protection locked="0"/>
    </xf>
    <xf numFmtId="0" fontId="11" fillId="0" borderId="5" xfId="0" applyFont="1" applyBorder="1" applyAlignment="1">
      <alignment horizontal="center" vertical="center"/>
    </xf>
    <xf numFmtId="0" fontId="11" fillId="0" borderId="4"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11" fillId="0" borderId="0" xfId="0" applyFont="1" applyBorder="1" applyAlignment="1">
      <alignment horizontal="left" vertical="center"/>
    </xf>
    <xf numFmtId="0" fontId="11" fillId="0" borderId="0" xfId="0" applyFont="1" applyBorder="1" applyAlignment="1" applyProtection="1">
      <alignment horizontal="left" vertical="center"/>
      <protection locked="0"/>
    </xf>
    <xf numFmtId="0" fontId="11" fillId="0" borderId="5"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4"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3" fillId="0" borderId="8" xfId="0" applyFont="1" applyBorder="1" applyAlignment="1">
      <alignment horizontal="left" vertical="center"/>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2" borderId="6" xfId="0" applyFont="1" applyFill="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pplyProtection="1">
      <alignment horizontal="center" vertical="center" wrapText="1"/>
      <protection locked="0"/>
    </xf>
    <xf numFmtId="0" fontId="3" fillId="0" borderId="1" xfId="0" applyFont="1" applyBorder="1" applyAlignment="1">
      <alignment horizontal="left" vertical="center" wrapText="1" indent="2"/>
    </xf>
    <xf numFmtId="0" fontId="3" fillId="2" borderId="1" xfId="0" applyFont="1" applyFill="1" applyBorder="1" applyAlignment="1" applyProtection="1">
      <alignment horizontal="left" vertical="center" wrapText="1"/>
      <protection locked="0"/>
    </xf>
    <xf numFmtId="0" fontId="14" fillId="0" borderId="0" xfId="0" quotePrefix="1" applyFont="1" applyBorder="1" applyAlignment="1">
      <alignment horizontal="center" vertical="center"/>
    </xf>
    <xf numFmtId="0" fontId="0" fillId="0" borderId="14" xfId="0" applyBorder="1" applyAlignment="1">
      <alignment horizontal="left"/>
    </xf>
    <xf numFmtId="0" fontId="10" fillId="0" borderId="0" xfId="0" quotePrefix="1"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0" fontId="15" fillId="0" borderId="0" xfId="0" applyFont="1" applyBorder="1" applyAlignment="1" applyProtection="1">
      <alignment horizontal="right"/>
      <protection locked="0"/>
    </xf>
    <xf numFmtId="0" fontId="11" fillId="0" borderId="0" xfId="0" applyFont="1" applyBorder="1" applyProtection="1">
      <protection locked="0"/>
    </xf>
    <xf numFmtId="0" fontId="11" fillId="0" borderId="0" xfId="0" applyFont="1" applyBorder="1"/>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xf>
    <xf numFmtId="0" fontId="14"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11"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3" fillId="2" borderId="0" xfId="0" applyFont="1" applyFill="1" applyBorder="1" applyAlignment="1">
      <alignment horizontal="left" vertical="center"/>
    </xf>
    <xf numFmtId="176" fontId="7" fillId="0" borderId="0" xfId="0" applyNumberFormat="1" applyFont="1" applyBorder="1" applyAlignment="1">
      <alignment horizontal="left" vertical="center"/>
    </xf>
    <xf numFmtId="0" fontId="14" fillId="0" borderId="0" xfId="0" quotePrefix="1"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1" fillId="0" borderId="0" xfId="0" applyFont="1" applyBorder="1" applyAlignment="1">
      <alignment wrapText="1"/>
    </xf>
    <xf numFmtId="0" fontId="11" fillId="0" borderId="3" xfId="0" applyFont="1" applyBorder="1" applyAlignment="1" applyProtection="1">
      <alignment horizontal="center" vertical="center" wrapText="1"/>
      <protection locked="0"/>
    </xf>
    <xf numFmtId="0" fontId="2" fillId="0" borderId="0" xfId="0" applyFont="1" applyBorder="1" applyAlignment="1">
      <alignment horizontal="right" wrapText="1"/>
    </xf>
    <xf numFmtId="0" fontId="2" fillId="0" borderId="0" xfId="0" applyFont="1" applyBorder="1" applyAlignment="1">
      <alignment wrapText="1"/>
    </xf>
    <xf numFmtId="0" fontId="14"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2" borderId="1" xfId="0" applyFont="1" applyFill="1" applyBorder="1" applyAlignment="1">
      <alignment horizontal="right" vertical="center"/>
    </xf>
    <xf numFmtId="0" fontId="3" fillId="2" borderId="0" xfId="0" applyFont="1" applyFill="1" applyBorder="1" applyAlignment="1" applyProtection="1">
      <alignment horizontal="right" vertical="top" wrapText="1"/>
      <protection locked="0"/>
    </xf>
    <xf numFmtId="0" fontId="5" fillId="0" borderId="0" xfId="0" applyFont="1" applyBorder="1" applyAlignment="1" applyProtection="1">
      <alignment vertical="top"/>
      <protection locked="0"/>
    </xf>
    <xf numFmtId="0" fontId="5" fillId="0" borderId="0" xfId="0" applyFont="1" applyBorder="1" applyAlignment="1">
      <alignment vertical="top"/>
    </xf>
    <xf numFmtId="0" fontId="2" fillId="2" borderId="0" xfId="0" applyFont="1" applyFill="1" applyBorder="1" applyAlignment="1" applyProtection="1">
      <alignment horizontal="right" vertical="center"/>
      <protection locked="0"/>
    </xf>
    <xf numFmtId="0" fontId="2" fillId="0" borderId="1" xfId="0" applyFont="1" applyBorder="1" applyAlignment="1" applyProtection="1">
      <alignment horizontal="center" vertical="center"/>
      <protection locked="0"/>
    </xf>
    <xf numFmtId="0" fontId="0" fillId="0" borderId="14" xfId="0" applyFont="1" applyBorder="1" applyAlignment="1">
      <alignment horizontal="left"/>
    </xf>
    <xf numFmtId="0" fontId="13" fillId="0" borderId="0" xfId="0" quotePrefix="1" applyFont="1" applyBorder="1" applyAlignment="1">
      <alignment horizontal="center" vertical="center"/>
    </xf>
    <xf numFmtId="0" fontId="11" fillId="0" borderId="6" xfId="0" applyFont="1" applyBorder="1" applyAlignment="1">
      <alignment horizontal="center" vertical="center"/>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cellXfs>
  <cellStyles count="9">
    <cellStyle name="DateStyle" xfId="1"/>
    <cellStyle name="DateTimeStyle" xfId="2"/>
    <cellStyle name="IntegralNumberStyle" xfId="3"/>
    <cellStyle name="MoneyStyle" xfId="4"/>
    <cellStyle name="NumberStyle" xfId="4"/>
    <cellStyle name="PercentStyle" xfId="5"/>
    <cellStyle name="TextStyle" xfId="6"/>
    <cellStyle name="TimeStyle" xfId="7"/>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zoomScaleNormal="100" workbookViewId="0">
      <pane ySplit="1" topLeftCell="A2" activePane="bottomLeft" state="frozen"/>
      <selection pane="bottomLeft" activeCell="A12" sqref="A12"/>
    </sheetView>
  </sheetViews>
  <sheetFormatPr defaultColWidth="8.6640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90" t="str">
        <f>"2025"&amp;"年部门财务收支预算总表"</f>
        <v>2025年部门财务收支预算总表</v>
      </c>
      <c r="B3" s="91"/>
      <c r="C3" s="91"/>
      <c r="D3" s="91"/>
    </row>
    <row r="4" spans="1:4" ht="17.25" customHeight="1">
      <c r="A4" s="92" t="s">
        <v>503</v>
      </c>
      <c r="B4" s="93"/>
      <c r="D4" s="4" t="s">
        <v>1</v>
      </c>
    </row>
    <row r="5" spans="1:4" ht="23.25" customHeight="1">
      <c r="A5" s="94" t="s">
        <v>2</v>
      </c>
      <c r="B5" s="95"/>
      <c r="C5" s="94" t="s">
        <v>3</v>
      </c>
      <c r="D5" s="95"/>
    </row>
    <row r="6" spans="1:4" ht="24" customHeight="1">
      <c r="A6" s="5" t="s">
        <v>4</v>
      </c>
      <c r="B6" s="5" t="s">
        <v>5</v>
      </c>
      <c r="C6" s="5" t="s">
        <v>6</v>
      </c>
      <c r="D6" s="5" t="s">
        <v>5</v>
      </c>
    </row>
    <row r="7" spans="1:4" ht="17.25" customHeight="1">
      <c r="A7" s="6" t="s">
        <v>7</v>
      </c>
      <c r="B7" s="7">
        <v>17341619.280000001</v>
      </c>
      <c r="C7" s="6" t="s">
        <v>8</v>
      </c>
      <c r="D7" s="7"/>
    </row>
    <row r="8" spans="1:4" ht="17.25" customHeight="1">
      <c r="A8" s="6" t="s">
        <v>9</v>
      </c>
      <c r="B8" s="7"/>
      <c r="C8" s="6" t="s">
        <v>10</v>
      </c>
      <c r="D8" s="7"/>
    </row>
    <row r="9" spans="1:4" ht="17.25" customHeight="1">
      <c r="A9" s="6" t="s">
        <v>11</v>
      </c>
      <c r="B9" s="7"/>
      <c r="C9" s="8" t="s">
        <v>12</v>
      </c>
      <c r="D9" s="7"/>
    </row>
    <row r="10" spans="1:4" ht="17.25" customHeight="1">
      <c r="A10" s="6" t="s">
        <v>13</v>
      </c>
      <c r="B10" s="7"/>
      <c r="C10" s="8" t="s">
        <v>14</v>
      </c>
      <c r="D10" s="7"/>
    </row>
    <row r="11" spans="1:4" ht="17.25" customHeight="1">
      <c r="A11" s="6" t="s">
        <v>15</v>
      </c>
      <c r="B11" s="7"/>
      <c r="C11" s="8" t="s">
        <v>16</v>
      </c>
      <c r="D11" s="7"/>
    </row>
    <row r="12" spans="1:4" ht="17.25" customHeight="1">
      <c r="A12" s="6" t="s">
        <v>17</v>
      </c>
      <c r="B12" s="7"/>
      <c r="C12" s="8" t="s">
        <v>18</v>
      </c>
      <c r="D12" s="7"/>
    </row>
    <row r="13" spans="1:4" ht="17.25" customHeight="1">
      <c r="A13" s="6" t="s">
        <v>19</v>
      </c>
      <c r="B13" s="7"/>
      <c r="C13" s="9" t="s">
        <v>20</v>
      </c>
      <c r="D13" s="7"/>
    </row>
    <row r="14" spans="1:4" ht="17.25" customHeight="1">
      <c r="A14" s="6" t="s">
        <v>21</v>
      </c>
      <c r="B14" s="7"/>
      <c r="C14" s="9" t="s">
        <v>22</v>
      </c>
      <c r="D14" s="7">
        <v>2827846</v>
      </c>
    </row>
    <row r="15" spans="1:4" ht="17.25" customHeight="1">
      <c r="A15" s="6" t="s">
        <v>23</v>
      </c>
      <c r="B15" s="7"/>
      <c r="C15" s="9" t="s">
        <v>24</v>
      </c>
      <c r="D15" s="7">
        <v>1124106</v>
      </c>
    </row>
    <row r="16" spans="1:4" ht="17.25" customHeight="1">
      <c r="A16" s="6" t="s">
        <v>25</v>
      </c>
      <c r="B16" s="7"/>
      <c r="C16" s="9" t="s">
        <v>26</v>
      </c>
      <c r="D16" s="7"/>
    </row>
    <row r="17" spans="1:4" ht="17.25" customHeight="1">
      <c r="A17" s="10"/>
      <c r="B17" s="7"/>
      <c r="C17" s="9" t="s">
        <v>27</v>
      </c>
      <c r="D17" s="7"/>
    </row>
    <row r="18" spans="1:4" ht="17.25" customHeight="1">
      <c r="A18" s="11"/>
      <c r="B18" s="7"/>
      <c r="C18" s="9" t="s">
        <v>28</v>
      </c>
      <c r="D18" s="7"/>
    </row>
    <row r="19" spans="1:4" ht="17.25" customHeight="1">
      <c r="A19" s="11"/>
      <c r="B19" s="7"/>
      <c r="C19" s="9" t="s">
        <v>29</v>
      </c>
      <c r="D19" s="7"/>
    </row>
    <row r="20" spans="1:4" ht="17.25" customHeight="1">
      <c r="A20" s="11"/>
      <c r="B20" s="7"/>
      <c r="C20" s="9" t="s">
        <v>30</v>
      </c>
      <c r="D20" s="7"/>
    </row>
    <row r="21" spans="1:4" ht="17.25" customHeight="1">
      <c r="A21" s="11"/>
      <c r="B21" s="7"/>
      <c r="C21" s="9" t="s">
        <v>31</v>
      </c>
      <c r="D21" s="7">
        <v>12631639.279999999</v>
      </c>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758028</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17341619.280000001</v>
      </c>
      <c r="C33" s="11" t="s">
        <v>44</v>
      </c>
      <c r="D33" s="7">
        <v>17341619.280000001</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17341619.280000001</v>
      </c>
      <c r="C37" s="12" t="s">
        <v>51</v>
      </c>
      <c r="D37" s="7">
        <v>17341619.280000001</v>
      </c>
    </row>
  </sheetData>
  <mergeCells count="4">
    <mergeCell ref="A3:D3"/>
    <mergeCell ref="A4:B4"/>
    <mergeCell ref="A5:B5"/>
    <mergeCell ref="C5:D5"/>
  </mergeCells>
  <phoneticPr fontId="16" type="noConversion"/>
  <printOptions horizontalCentered="1"/>
  <pageMargins left="0.96" right="0.96" top="0.72" bottom="0.72" header="0" footer="0"/>
  <pageSetup paperSize="9" scale="62"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A4" sqref="A4:C4"/>
    </sheetView>
  </sheetViews>
  <sheetFormatPr defaultColWidth="9.109375" defaultRowHeight="14.25" customHeight="1"/>
  <cols>
    <col min="1" max="1" width="32.109375" customWidth="1"/>
    <col min="2" max="2" width="20.77734375" customWidth="1"/>
    <col min="3" max="3" width="32.109375" customWidth="1"/>
    <col min="4" max="4" width="27.77734375" customWidth="1"/>
    <col min="5" max="6" width="36.77734375" customWidth="1"/>
  </cols>
  <sheetData>
    <row r="1" spans="1:6" ht="14.25" customHeight="1">
      <c r="A1" s="1"/>
      <c r="B1" s="1"/>
      <c r="C1" s="1"/>
      <c r="D1" s="1"/>
      <c r="E1" s="1"/>
      <c r="F1" s="1"/>
    </row>
    <row r="2" spans="1:6" ht="12" customHeight="1">
      <c r="A2" s="59">
        <v>1</v>
      </c>
      <c r="B2" s="60">
        <v>0</v>
      </c>
      <c r="C2" s="59">
        <v>1</v>
      </c>
      <c r="D2" s="30"/>
      <c r="E2" s="30"/>
      <c r="F2" s="52" t="s">
        <v>385</v>
      </c>
    </row>
    <row r="3" spans="1:6" ht="42" customHeight="1">
      <c r="A3" s="180" t="str">
        <f>"2025"&amp;"年部门政府性基金预算支出预算表"</f>
        <v>2025年部门政府性基金预算支出预算表</v>
      </c>
      <c r="B3" s="181" t="s">
        <v>386</v>
      </c>
      <c r="C3" s="182"/>
      <c r="D3" s="126"/>
      <c r="E3" s="126"/>
      <c r="F3" s="126"/>
    </row>
    <row r="4" spans="1:6" ht="13.5" customHeight="1">
      <c r="A4" s="154" t="s">
        <v>504</v>
      </c>
      <c r="B4" s="154" t="s">
        <v>387</v>
      </c>
      <c r="C4" s="186"/>
      <c r="D4" s="30"/>
      <c r="E4" s="30"/>
      <c r="F4" s="52" t="s">
        <v>1</v>
      </c>
    </row>
    <row r="5" spans="1:6" ht="19.5" customHeight="1">
      <c r="A5" s="136" t="s">
        <v>190</v>
      </c>
      <c r="B5" s="184" t="s">
        <v>73</v>
      </c>
      <c r="C5" s="136" t="s">
        <v>74</v>
      </c>
      <c r="D5" s="165" t="s">
        <v>388</v>
      </c>
      <c r="E5" s="134"/>
      <c r="F5" s="135"/>
    </row>
    <row r="6" spans="1:6" ht="18.75" customHeight="1">
      <c r="A6" s="159"/>
      <c r="B6" s="185"/>
      <c r="C6" s="159"/>
      <c r="D6" s="61" t="s">
        <v>55</v>
      </c>
      <c r="E6" s="48" t="s">
        <v>76</v>
      </c>
      <c r="F6" s="61" t="s">
        <v>77</v>
      </c>
    </row>
    <row r="7" spans="1:6" ht="18.75" customHeight="1">
      <c r="A7" s="56">
        <v>1</v>
      </c>
      <c r="B7" s="62" t="s">
        <v>84</v>
      </c>
      <c r="C7" s="56">
        <v>3</v>
      </c>
      <c r="D7" s="33">
        <v>4</v>
      </c>
      <c r="E7" s="33">
        <v>5</v>
      </c>
      <c r="F7" s="33">
        <v>6</v>
      </c>
    </row>
    <row r="8" spans="1:6" ht="21" customHeight="1">
      <c r="A8" s="16"/>
      <c r="B8" s="16"/>
      <c r="C8" s="16"/>
      <c r="D8" s="7"/>
      <c r="E8" s="7"/>
      <c r="F8" s="7"/>
    </row>
    <row r="9" spans="1:6" ht="21" customHeight="1">
      <c r="A9" s="16"/>
      <c r="B9" s="16"/>
      <c r="C9" s="16"/>
      <c r="D9" s="7"/>
      <c r="E9" s="7"/>
      <c r="F9" s="7"/>
    </row>
    <row r="10" spans="1:6" ht="18.75" customHeight="1">
      <c r="A10" s="106" t="s">
        <v>180</v>
      </c>
      <c r="B10" s="106" t="s">
        <v>180</v>
      </c>
      <c r="C10" s="183" t="s">
        <v>180</v>
      </c>
      <c r="D10" s="7"/>
      <c r="E10" s="7"/>
      <c r="F10" s="7"/>
    </row>
    <row r="11" spans="1:6" ht="14.25" customHeight="1">
      <c r="A11" s="179" t="s">
        <v>500</v>
      </c>
      <c r="B11" s="179"/>
    </row>
  </sheetData>
  <mergeCells count="8">
    <mergeCell ref="A11:B11"/>
    <mergeCell ref="A3:F3"/>
    <mergeCell ref="A10:C10"/>
    <mergeCell ref="D5:F5"/>
    <mergeCell ref="B5:B6"/>
    <mergeCell ref="C5:C6"/>
    <mergeCell ref="A5:A6"/>
    <mergeCell ref="A4:C4"/>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2"/>
  <sheetViews>
    <sheetView showZeros="0" workbookViewId="0">
      <pane ySplit="1" topLeftCell="A2" activePane="bottomLeft" state="frozen"/>
      <selection pane="bottomLeft" activeCell="A4" sqref="A4:H4"/>
    </sheetView>
  </sheetViews>
  <sheetFormatPr defaultColWidth="9.109375" defaultRowHeight="14.25" customHeight="1"/>
  <cols>
    <col min="1" max="2" width="32.6640625" customWidth="1"/>
    <col min="3" max="3" width="41.109375" customWidth="1"/>
    <col min="4" max="4" width="21.77734375" customWidth="1"/>
    <col min="5" max="5" width="35.21875" customWidth="1"/>
    <col min="6" max="6" width="7.77734375" customWidth="1"/>
    <col min="7" max="7" width="11.109375" customWidth="1"/>
    <col min="8" max="8" width="13.21875" customWidth="1"/>
    <col min="9" max="18" width="20" customWidth="1"/>
    <col min="19" max="19" width="19.88671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3"/>
      <c r="C2" s="43"/>
      <c r="R2" s="44"/>
      <c r="S2" s="44" t="s">
        <v>389</v>
      </c>
    </row>
    <row r="3" spans="1:19" ht="41.25" customHeight="1">
      <c r="A3" s="196" t="str">
        <f>"2025"&amp;"年部门政府采购预算表"</f>
        <v>2025年部门政府采购预算表</v>
      </c>
      <c r="B3" s="152"/>
      <c r="C3" s="152"/>
      <c r="D3" s="153"/>
      <c r="E3" s="153"/>
      <c r="F3" s="153"/>
      <c r="G3" s="153"/>
      <c r="H3" s="153"/>
      <c r="I3" s="153"/>
      <c r="J3" s="153"/>
      <c r="K3" s="153"/>
      <c r="L3" s="153"/>
      <c r="M3" s="152"/>
      <c r="N3" s="153"/>
      <c r="O3" s="153"/>
      <c r="P3" s="152"/>
      <c r="Q3" s="153"/>
      <c r="R3" s="152"/>
      <c r="S3" s="152"/>
    </row>
    <row r="4" spans="1:19" ht="18.75" customHeight="1">
      <c r="A4" s="141" t="s">
        <v>504</v>
      </c>
      <c r="B4" s="187"/>
      <c r="C4" s="187"/>
      <c r="D4" s="188"/>
      <c r="E4" s="188"/>
      <c r="F4" s="188"/>
      <c r="G4" s="188"/>
      <c r="H4" s="188"/>
      <c r="I4" s="46"/>
      <c r="J4" s="46"/>
      <c r="K4" s="46"/>
      <c r="L4" s="46"/>
      <c r="R4" s="63"/>
      <c r="S4" s="52" t="s">
        <v>1</v>
      </c>
    </row>
    <row r="5" spans="1:19" ht="15.75" customHeight="1">
      <c r="A5" s="170" t="s">
        <v>189</v>
      </c>
      <c r="B5" s="199" t="s">
        <v>190</v>
      </c>
      <c r="C5" s="199" t="s">
        <v>390</v>
      </c>
      <c r="D5" s="197" t="s">
        <v>391</v>
      </c>
      <c r="E5" s="197" t="s">
        <v>392</v>
      </c>
      <c r="F5" s="197" t="s">
        <v>393</v>
      </c>
      <c r="G5" s="197" t="s">
        <v>394</v>
      </c>
      <c r="H5" s="197" t="s">
        <v>395</v>
      </c>
      <c r="I5" s="198" t="s">
        <v>197</v>
      </c>
      <c r="J5" s="198"/>
      <c r="K5" s="198"/>
      <c r="L5" s="198"/>
      <c r="M5" s="163"/>
      <c r="N5" s="198"/>
      <c r="O5" s="198"/>
      <c r="P5" s="160"/>
      <c r="Q5" s="198"/>
      <c r="R5" s="163"/>
      <c r="S5" s="161"/>
    </row>
    <row r="6" spans="1:19" ht="17.25" customHeight="1">
      <c r="A6" s="172"/>
      <c r="B6" s="200"/>
      <c r="C6" s="200"/>
      <c r="D6" s="191"/>
      <c r="E6" s="191"/>
      <c r="F6" s="191"/>
      <c r="G6" s="191"/>
      <c r="H6" s="191"/>
      <c r="I6" s="191" t="s">
        <v>55</v>
      </c>
      <c r="J6" s="191" t="s">
        <v>58</v>
      </c>
      <c r="K6" s="191" t="s">
        <v>396</v>
      </c>
      <c r="L6" s="191" t="s">
        <v>397</v>
      </c>
      <c r="M6" s="189" t="s">
        <v>398</v>
      </c>
      <c r="N6" s="202" t="s">
        <v>399</v>
      </c>
      <c r="O6" s="202"/>
      <c r="P6" s="203"/>
      <c r="Q6" s="202"/>
      <c r="R6" s="204"/>
      <c r="S6" s="201"/>
    </row>
    <row r="7" spans="1:19" ht="54" customHeight="1">
      <c r="A7" s="171"/>
      <c r="B7" s="201"/>
      <c r="C7" s="201"/>
      <c r="D7" s="192"/>
      <c r="E7" s="192"/>
      <c r="F7" s="192"/>
      <c r="G7" s="192"/>
      <c r="H7" s="192"/>
      <c r="I7" s="192"/>
      <c r="J7" s="192" t="s">
        <v>57</v>
      </c>
      <c r="K7" s="192"/>
      <c r="L7" s="192"/>
      <c r="M7" s="190"/>
      <c r="N7" s="65" t="s">
        <v>57</v>
      </c>
      <c r="O7" s="65" t="s">
        <v>64</v>
      </c>
      <c r="P7" s="64" t="s">
        <v>65</v>
      </c>
      <c r="Q7" s="65" t="s">
        <v>66</v>
      </c>
      <c r="R7" s="66" t="s">
        <v>67</v>
      </c>
      <c r="S7" s="64" t="s">
        <v>68</v>
      </c>
    </row>
    <row r="8" spans="1:19" ht="18" customHeight="1">
      <c r="A8" s="67">
        <v>1</v>
      </c>
      <c r="B8" s="67" t="s">
        <v>84</v>
      </c>
      <c r="C8" s="68">
        <v>3</v>
      </c>
      <c r="D8" s="68">
        <v>4</v>
      </c>
      <c r="E8" s="67">
        <v>5</v>
      </c>
      <c r="F8" s="67">
        <v>6</v>
      </c>
      <c r="G8" s="67">
        <v>7</v>
      </c>
      <c r="H8" s="67">
        <v>8</v>
      </c>
      <c r="I8" s="67">
        <v>9</v>
      </c>
      <c r="J8" s="67">
        <v>10</v>
      </c>
      <c r="K8" s="67">
        <v>11</v>
      </c>
      <c r="L8" s="67">
        <v>12</v>
      </c>
      <c r="M8" s="67">
        <v>13</v>
      </c>
      <c r="N8" s="67">
        <v>14</v>
      </c>
      <c r="O8" s="67">
        <v>15</v>
      </c>
      <c r="P8" s="67">
        <v>16</v>
      </c>
      <c r="Q8" s="67">
        <v>17</v>
      </c>
      <c r="R8" s="67">
        <v>18</v>
      </c>
      <c r="S8" s="67">
        <v>19</v>
      </c>
    </row>
    <row r="9" spans="1:19" ht="21" customHeight="1">
      <c r="A9" s="69" t="s">
        <v>70</v>
      </c>
      <c r="B9" s="70" t="s">
        <v>70</v>
      </c>
      <c r="C9" s="70" t="s">
        <v>276</v>
      </c>
      <c r="D9" s="71" t="s">
        <v>400</v>
      </c>
      <c r="E9" s="71" t="s">
        <v>401</v>
      </c>
      <c r="F9" s="71" t="s">
        <v>402</v>
      </c>
      <c r="G9" s="72">
        <v>1</v>
      </c>
      <c r="H9" s="7">
        <v>18000</v>
      </c>
      <c r="I9" s="7">
        <v>18000</v>
      </c>
      <c r="J9" s="7">
        <v>18000</v>
      </c>
      <c r="K9" s="7"/>
      <c r="L9" s="7"/>
      <c r="M9" s="7"/>
      <c r="N9" s="7"/>
      <c r="O9" s="7"/>
      <c r="P9" s="7"/>
      <c r="Q9" s="7"/>
      <c r="R9" s="7"/>
      <c r="S9" s="7"/>
    </row>
    <row r="10" spans="1:19" ht="21" customHeight="1">
      <c r="A10" s="69" t="s">
        <v>70</v>
      </c>
      <c r="B10" s="70" t="s">
        <v>70</v>
      </c>
      <c r="C10" s="70" t="s">
        <v>280</v>
      </c>
      <c r="D10" s="71" t="s">
        <v>403</v>
      </c>
      <c r="E10" s="71" t="s">
        <v>404</v>
      </c>
      <c r="F10" s="71" t="s">
        <v>402</v>
      </c>
      <c r="G10" s="72">
        <v>1</v>
      </c>
      <c r="H10" s="7">
        <v>30000</v>
      </c>
      <c r="I10" s="7">
        <v>30000</v>
      </c>
      <c r="J10" s="7">
        <v>30000</v>
      </c>
      <c r="K10" s="7"/>
      <c r="L10" s="7"/>
      <c r="M10" s="7"/>
      <c r="N10" s="7"/>
      <c r="O10" s="7"/>
      <c r="P10" s="7"/>
      <c r="Q10" s="7"/>
      <c r="R10" s="7"/>
      <c r="S10" s="7"/>
    </row>
    <row r="11" spans="1:19" ht="21" customHeight="1">
      <c r="A11" s="193" t="s">
        <v>180</v>
      </c>
      <c r="B11" s="194"/>
      <c r="C11" s="194"/>
      <c r="D11" s="195"/>
      <c r="E11" s="195"/>
      <c r="F11" s="195"/>
      <c r="G11" s="100"/>
      <c r="H11" s="7">
        <v>48000</v>
      </c>
      <c r="I11" s="7">
        <v>48000</v>
      </c>
      <c r="J11" s="7">
        <v>48000</v>
      </c>
      <c r="K11" s="7"/>
      <c r="L11" s="7"/>
      <c r="M11" s="7"/>
      <c r="N11" s="7"/>
      <c r="O11" s="7"/>
      <c r="P11" s="7"/>
      <c r="Q11" s="7"/>
      <c r="R11" s="7"/>
      <c r="S11" s="7"/>
    </row>
    <row r="12" spans="1:19" ht="21" customHeight="1">
      <c r="A12" s="141" t="s">
        <v>405</v>
      </c>
      <c r="B12" s="154"/>
      <c r="C12" s="154"/>
      <c r="D12" s="141"/>
      <c r="E12" s="141"/>
      <c r="F12" s="141"/>
      <c r="G12" s="205"/>
      <c r="H12" s="206"/>
      <c r="I12" s="206"/>
      <c r="J12" s="206"/>
      <c r="K12" s="206"/>
      <c r="L12" s="206"/>
      <c r="M12" s="206"/>
      <c r="N12" s="206"/>
      <c r="O12" s="206"/>
      <c r="P12" s="206"/>
      <c r="Q12" s="206"/>
      <c r="R12" s="206"/>
      <c r="S12" s="206"/>
    </row>
  </sheetData>
  <mergeCells count="19">
    <mergeCell ref="B5:B7"/>
    <mergeCell ref="N6:S6"/>
    <mergeCell ref="A12:S12"/>
    <mergeCell ref="G5:G7"/>
    <mergeCell ref="H5:H7"/>
    <mergeCell ref="I5:S5"/>
    <mergeCell ref="K6:K7"/>
    <mergeCell ref="L6:L7"/>
    <mergeCell ref="C5:C7"/>
    <mergeCell ref="A4:H4"/>
    <mergeCell ref="M6:M7"/>
    <mergeCell ref="I6:I7"/>
    <mergeCell ref="A11:G11"/>
    <mergeCell ref="J6:J7"/>
    <mergeCell ref="A3:S3"/>
    <mergeCell ref="A5:A7"/>
    <mergeCell ref="D5:D7"/>
    <mergeCell ref="E5:E7"/>
    <mergeCell ref="F5:F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2"/>
  <sheetViews>
    <sheetView showZeros="0" workbookViewId="0">
      <pane ySplit="1" topLeftCell="A2" activePane="bottomLeft" state="frozen"/>
      <selection pane="bottomLeft" activeCell="A4" sqref="A4:I4"/>
    </sheetView>
  </sheetViews>
  <sheetFormatPr defaultColWidth="9.109375" defaultRowHeight="14.25" customHeight="1"/>
  <cols>
    <col min="1" max="1" width="20.109375" customWidth="1"/>
    <col min="2" max="2" width="21" customWidth="1"/>
    <col min="3" max="3" width="37.5546875" customWidth="1"/>
    <col min="4" max="4" width="18.44140625" customWidth="1"/>
    <col min="5" max="5" width="19.33203125" customWidth="1"/>
    <col min="6" max="6" width="20.109375" customWidth="1"/>
    <col min="7" max="7" width="17.6640625" customWidth="1"/>
    <col min="8" max="8" width="16.88671875" customWidth="1"/>
    <col min="9" max="9" width="40.33203125" customWidth="1"/>
    <col min="10" max="20" width="12.7773437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3"/>
      <c r="B2" s="43"/>
      <c r="C2" s="43"/>
      <c r="D2" s="43"/>
      <c r="E2" s="43"/>
      <c r="F2" s="43"/>
      <c r="G2" s="43"/>
      <c r="H2" s="73"/>
      <c r="I2" s="73"/>
      <c r="J2" s="73"/>
      <c r="K2" s="73"/>
      <c r="L2" s="73"/>
      <c r="M2" s="73"/>
      <c r="N2" s="74"/>
      <c r="O2" s="73"/>
      <c r="P2" s="73"/>
      <c r="Q2" s="43"/>
      <c r="R2" s="73"/>
      <c r="S2" s="75"/>
      <c r="T2" s="75" t="s">
        <v>406</v>
      </c>
    </row>
    <row r="3" spans="1:20" ht="41.25" customHeight="1">
      <c r="A3" s="207" t="str">
        <f>"2025"&amp;"年部门政府购买服务预算表"</f>
        <v>2025年部门政府购买服务预算表</v>
      </c>
      <c r="B3" s="152"/>
      <c r="C3" s="152"/>
      <c r="D3" s="152"/>
      <c r="E3" s="152"/>
      <c r="F3" s="152"/>
      <c r="G3" s="152"/>
      <c r="H3" s="208"/>
      <c r="I3" s="208"/>
      <c r="J3" s="208"/>
      <c r="K3" s="208"/>
      <c r="L3" s="208"/>
      <c r="M3" s="208"/>
      <c r="N3" s="209"/>
      <c r="O3" s="208"/>
      <c r="P3" s="208"/>
      <c r="Q3" s="152"/>
      <c r="R3" s="208"/>
      <c r="S3" s="209"/>
      <c r="T3" s="152"/>
    </row>
    <row r="4" spans="1:20" ht="22.5" customHeight="1">
      <c r="A4" s="210" t="s">
        <v>504</v>
      </c>
      <c r="B4" s="187"/>
      <c r="C4" s="187"/>
      <c r="D4" s="187"/>
      <c r="E4" s="187"/>
      <c r="F4" s="187"/>
      <c r="G4" s="187"/>
      <c r="H4" s="211"/>
      <c r="I4" s="211"/>
      <c r="J4" s="76"/>
      <c r="K4" s="76"/>
      <c r="L4" s="76"/>
      <c r="M4" s="76"/>
      <c r="N4" s="74"/>
      <c r="O4" s="73"/>
      <c r="P4" s="73"/>
      <c r="Q4" s="43"/>
      <c r="R4" s="73"/>
      <c r="S4" s="77"/>
      <c r="T4" s="75" t="s">
        <v>1</v>
      </c>
    </row>
    <row r="5" spans="1:20" ht="24" customHeight="1">
      <c r="A5" s="170" t="s">
        <v>189</v>
      </c>
      <c r="B5" s="199" t="s">
        <v>190</v>
      </c>
      <c r="C5" s="199" t="s">
        <v>390</v>
      </c>
      <c r="D5" s="199" t="s">
        <v>407</v>
      </c>
      <c r="E5" s="148" t="s">
        <v>408</v>
      </c>
      <c r="F5" s="199" t="s">
        <v>409</v>
      </c>
      <c r="G5" s="199" t="s">
        <v>410</v>
      </c>
      <c r="H5" s="197" t="s">
        <v>411</v>
      </c>
      <c r="I5" s="197" t="s">
        <v>412</v>
      </c>
      <c r="J5" s="198" t="s">
        <v>197</v>
      </c>
      <c r="K5" s="198"/>
      <c r="L5" s="198"/>
      <c r="M5" s="198"/>
      <c r="N5" s="163"/>
      <c r="O5" s="198"/>
      <c r="P5" s="198"/>
      <c r="Q5" s="160"/>
      <c r="R5" s="198"/>
      <c r="S5" s="163"/>
      <c r="T5" s="161"/>
    </row>
    <row r="6" spans="1:20" ht="24" customHeight="1">
      <c r="A6" s="172"/>
      <c r="B6" s="200"/>
      <c r="C6" s="200"/>
      <c r="D6" s="200"/>
      <c r="E6" s="157"/>
      <c r="F6" s="200"/>
      <c r="G6" s="200"/>
      <c r="H6" s="191"/>
      <c r="I6" s="191"/>
      <c r="J6" s="191" t="s">
        <v>55</v>
      </c>
      <c r="K6" s="191" t="s">
        <v>58</v>
      </c>
      <c r="L6" s="191" t="s">
        <v>396</v>
      </c>
      <c r="M6" s="191" t="s">
        <v>397</v>
      </c>
      <c r="N6" s="189" t="s">
        <v>398</v>
      </c>
      <c r="O6" s="202" t="s">
        <v>399</v>
      </c>
      <c r="P6" s="202"/>
      <c r="Q6" s="203"/>
      <c r="R6" s="202"/>
      <c r="S6" s="204"/>
      <c r="T6" s="201"/>
    </row>
    <row r="7" spans="1:20" ht="54" customHeight="1">
      <c r="A7" s="171"/>
      <c r="B7" s="201"/>
      <c r="C7" s="201"/>
      <c r="D7" s="201"/>
      <c r="E7" s="212"/>
      <c r="F7" s="201"/>
      <c r="G7" s="201"/>
      <c r="H7" s="192"/>
      <c r="I7" s="192"/>
      <c r="J7" s="192"/>
      <c r="K7" s="192" t="s">
        <v>57</v>
      </c>
      <c r="L7" s="192"/>
      <c r="M7" s="192"/>
      <c r="N7" s="190"/>
      <c r="O7" s="65" t="s">
        <v>57</v>
      </c>
      <c r="P7" s="65" t="s">
        <v>64</v>
      </c>
      <c r="Q7" s="64" t="s">
        <v>65</v>
      </c>
      <c r="R7" s="65" t="s">
        <v>66</v>
      </c>
      <c r="S7" s="66" t="s">
        <v>67</v>
      </c>
      <c r="T7" s="64" t="s">
        <v>68</v>
      </c>
    </row>
    <row r="8" spans="1:20" ht="17.25" customHeight="1">
      <c r="A8" s="32">
        <v>1</v>
      </c>
      <c r="B8" s="64">
        <v>2</v>
      </c>
      <c r="C8" s="32">
        <v>3</v>
      </c>
      <c r="D8" s="32">
        <v>4</v>
      </c>
      <c r="E8" s="64">
        <v>5</v>
      </c>
      <c r="F8" s="32">
        <v>6</v>
      </c>
      <c r="G8" s="32">
        <v>7</v>
      </c>
      <c r="H8" s="64">
        <v>8</v>
      </c>
      <c r="I8" s="32">
        <v>9</v>
      </c>
      <c r="J8" s="32">
        <v>10</v>
      </c>
      <c r="K8" s="64">
        <v>11</v>
      </c>
      <c r="L8" s="32">
        <v>12</v>
      </c>
      <c r="M8" s="32">
        <v>13</v>
      </c>
      <c r="N8" s="64">
        <v>14</v>
      </c>
      <c r="O8" s="32">
        <v>15</v>
      </c>
      <c r="P8" s="32">
        <v>16</v>
      </c>
      <c r="Q8" s="64">
        <v>17</v>
      </c>
      <c r="R8" s="32">
        <v>18</v>
      </c>
      <c r="S8" s="32">
        <v>19</v>
      </c>
      <c r="T8" s="32">
        <v>20</v>
      </c>
    </row>
    <row r="9" spans="1:20" ht="21" customHeight="1">
      <c r="A9" s="69" t="s">
        <v>70</v>
      </c>
      <c r="B9" s="70" t="s">
        <v>70</v>
      </c>
      <c r="C9" s="70" t="s">
        <v>276</v>
      </c>
      <c r="D9" s="70" t="s">
        <v>413</v>
      </c>
      <c r="E9" s="70" t="s">
        <v>414</v>
      </c>
      <c r="F9" s="70" t="s">
        <v>77</v>
      </c>
      <c r="G9" s="70" t="s">
        <v>415</v>
      </c>
      <c r="H9" s="71" t="s">
        <v>129</v>
      </c>
      <c r="I9" s="71" t="s">
        <v>416</v>
      </c>
      <c r="J9" s="7">
        <v>55000</v>
      </c>
      <c r="K9" s="7">
        <v>55000</v>
      </c>
      <c r="L9" s="7"/>
      <c r="M9" s="7"/>
      <c r="N9" s="7"/>
      <c r="O9" s="7"/>
      <c r="P9" s="7"/>
      <c r="Q9" s="7"/>
      <c r="R9" s="7"/>
      <c r="S9" s="7"/>
      <c r="T9" s="7"/>
    </row>
    <row r="10" spans="1:20" ht="21" customHeight="1">
      <c r="A10" s="69" t="s">
        <v>70</v>
      </c>
      <c r="B10" s="70" t="s">
        <v>70</v>
      </c>
      <c r="C10" s="70" t="s">
        <v>276</v>
      </c>
      <c r="D10" s="70" t="s">
        <v>417</v>
      </c>
      <c r="E10" s="70" t="s">
        <v>418</v>
      </c>
      <c r="F10" s="70" t="s">
        <v>77</v>
      </c>
      <c r="G10" s="70" t="s">
        <v>415</v>
      </c>
      <c r="H10" s="71" t="s">
        <v>129</v>
      </c>
      <c r="I10" s="71" t="s">
        <v>419</v>
      </c>
      <c r="J10" s="7">
        <v>80000</v>
      </c>
      <c r="K10" s="7">
        <v>80000</v>
      </c>
      <c r="L10" s="7"/>
      <c r="M10" s="7"/>
      <c r="N10" s="7"/>
      <c r="O10" s="7"/>
      <c r="P10" s="7"/>
      <c r="Q10" s="7"/>
      <c r="R10" s="7"/>
      <c r="S10" s="7"/>
      <c r="T10" s="7"/>
    </row>
    <row r="11" spans="1:20" ht="21" customHeight="1">
      <c r="A11" s="69" t="s">
        <v>70</v>
      </c>
      <c r="B11" s="70" t="s">
        <v>70</v>
      </c>
      <c r="C11" s="70" t="s">
        <v>276</v>
      </c>
      <c r="D11" s="70" t="s">
        <v>420</v>
      </c>
      <c r="E11" s="70" t="s">
        <v>421</v>
      </c>
      <c r="F11" s="70" t="s">
        <v>77</v>
      </c>
      <c r="G11" s="70" t="s">
        <v>415</v>
      </c>
      <c r="H11" s="71" t="s">
        <v>129</v>
      </c>
      <c r="I11" s="71" t="s">
        <v>422</v>
      </c>
      <c r="J11" s="7">
        <v>65000</v>
      </c>
      <c r="K11" s="7">
        <v>65000</v>
      </c>
      <c r="L11" s="7"/>
      <c r="M11" s="7"/>
      <c r="N11" s="7"/>
      <c r="O11" s="7"/>
      <c r="P11" s="7"/>
      <c r="Q11" s="7"/>
      <c r="R11" s="7"/>
      <c r="S11" s="7"/>
      <c r="T11" s="7"/>
    </row>
    <row r="12" spans="1:20" ht="21" customHeight="1">
      <c r="A12" s="193" t="s">
        <v>180</v>
      </c>
      <c r="B12" s="194"/>
      <c r="C12" s="194"/>
      <c r="D12" s="194"/>
      <c r="E12" s="194"/>
      <c r="F12" s="194"/>
      <c r="G12" s="194"/>
      <c r="H12" s="195"/>
      <c r="I12" s="112"/>
      <c r="J12" s="7">
        <v>200000</v>
      </c>
      <c r="K12" s="7">
        <v>200000</v>
      </c>
      <c r="L12" s="7"/>
      <c r="M12" s="7"/>
      <c r="N12" s="7"/>
      <c r="O12" s="7"/>
      <c r="P12" s="7"/>
      <c r="Q12" s="7"/>
      <c r="R12" s="7"/>
      <c r="S12" s="7"/>
      <c r="T12" s="7"/>
    </row>
  </sheetData>
  <mergeCells count="19">
    <mergeCell ref="J6:J7"/>
    <mergeCell ref="A12:I12"/>
    <mergeCell ref="K6:K7"/>
    <mergeCell ref="B5:B7"/>
    <mergeCell ref="C5:C7"/>
    <mergeCell ref="F5:F7"/>
    <mergeCell ref="G5:G7"/>
    <mergeCell ref="D5:D7"/>
    <mergeCell ref="E5:E7"/>
    <mergeCell ref="O6:T6"/>
    <mergeCell ref="A3:T3"/>
    <mergeCell ref="A5:A7"/>
    <mergeCell ref="H5:H7"/>
    <mergeCell ref="I5:I7"/>
    <mergeCell ref="J5:T5"/>
    <mergeCell ref="L6:L7"/>
    <mergeCell ref="M6:M7"/>
    <mergeCell ref="A4:I4"/>
    <mergeCell ref="N6:N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1"/>
  <sheetViews>
    <sheetView showZeros="0" workbookViewId="0">
      <pane ySplit="1" topLeftCell="A2" activePane="bottomLeft" state="frozen"/>
      <selection pane="bottomLeft" activeCell="A4" sqref="A4:I4"/>
    </sheetView>
  </sheetViews>
  <sheetFormatPr defaultColWidth="9.109375" defaultRowHeight="14.25" customHeight="1"/>
  <cols>
    <col min="1" max="1" width="28.21875" customWidth="1"/>
    <col min="2" max="24" width="12.777343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8"/>
      <c r="W2" s="44"/>
      <c r="X2" s="44" t="s">
        <v>423</v>
      </c>
    </row>
    <row r="3" spans="1:24" ht="41.25" customHeight="1">
      <c r="A3" s="196" t="str">
        <f>"2025"&amp;"年市对下转移支付预算表"</f>
        <v>2025年市对下转移支付预算表</v>
      </c>
      <c r="B3" s="153"/>
      <c r="C3" s="153"/>
      <c r="D3" s="153"/>
      <c r="E3" s="153"/>
      <c r="F3" s="153"/>
      <c r="G3" s="153"/>
      <c r="H3" s="153"/>
      <c r="I3" s="153"/>
      <c r="J3" s="153"/>
      <c r="K3" s="153"/>
      <c r="L3" s="153"/>
      <c r="M3" s="153"/>
      <c r="N3" s="153"/>
      <c r="O3" s="153"/>
      <c r="P3" s="153"/>
      <c r="Q3" s="153"/>
      <c r="R3" s="153"/>
      <c r="S3" s="153"/>
      <c r="T3" s="153"/>
      <c r="U3" s="153"/>
      <c r="V3" s="153"/>
      <c r="W3" s="152"/>
      <c r="X3" s="152"/>
    </row>
    <row r="4" spans="1:24" ht="18" customHeight="1">
      <c r="A4" s="210" t="s">
        <v>504</v>
      </c>
      <c r="B4" s="211"/>
      <c r="C4" s="211"/>
      <c r="D4" s="213"/>
      <c r="E4" s="214"/>
      <c r="F4" s="214"/>
      <c r="G4" s="214"/>
      <c r="H4" s="214"/>
      <c r="I4" s="214"/>
      <c r="W4" s="63"/>
      <c r="X4" s="63" t="s">
        <v>1</v>
      </c>
    </row>
    <row r="5" spans="1:24" ht="19.5" customHeight="1">
      <c r="A5" s="173" t="s">
        <v>424</v>
      </c>
      <c r="B5" s="165" t="s">
        <v>197</v>
      </c>
      <c r="C5" s="134"/>
      <c r="D5" s="134"/>
      <c r="E5" s="165" t="s">
        <v>425</v>
      </c>
      <c r="F5" s="134"/>
      <c r="G5" s="134"/>
      <c r="H5" s="134"/>
      <c r="I5" s="134"/>
      <c r="J5" s="134"/>
      <c r="K5" s="134"/>
      <c r="L5" s="134"/>
      <c r="M5" s="134"/>
      <c r="N5" s="134"/>
      <c r="O5" s="134"/>
      <c r="P5" s="134"/>
      <c r="Q5" s="134"/>
      <c r="R5" s="134"/>
      <c r="S5" s="134"/>
      <c r="T5" s="134"/>
      <c r="U5" s="134"/>
      <c r="V5" s="134"/>
      <c r="W5" s="160"/>
      <c r="X5" s="161"/>
    </row>
    <row r="6" spans="1:24" ht="40.5" customHeight="1">
      <c r="A6" s="137"/>
      <c r="B6" s="47" t="s">
        <v>55</v>
      </c>
      <c r="C6" s="53" t="s">
        <v>58</v>
      </c>
      <c r="D6" s="78" t="s">
        <v>396</v>
      </c>
      <c r="E6" s="40" t="s">
        <v>426</v>
      </c>
      <c r="F6" s="40" t="s">
        <v>427</v>
      </c>
      <c r="G6" s="40" t="s">
        <v>428</v>
      </c>
      <c r="H6" s="40" t="s">
        <v>429</v>
      </c>
      <c r="I6" s="40" t="s">
        <v>430</v>
      </c>
      <c r="J6" s="40" t="s">
        <v>431</v>
      </c>
      <c r="K6" s="40" t="s">
        <v>432</v>
      </c>
      <c r="L6" s="40" t="s">
        <v>433</v>
      </c>
      <c r="M6" s="40" t="s">
        <v>434</v>
      </c>
      <c r="N6" s="40" t="s">
        <v>435</v>
      </c>
      <c r="O6" s="40" t="s">
        <v>436</v>
      </c>
      <c r="P6" s="40" t="s">
        <v>437</v>
      </c>
      <c r="Q6" s="40" t="s">
        <v>438</v>
      </c>
      <c r="R6" s="40" t="s">
        <v>439</v>
      </c>
      <c r="S6" s="40" t="s">
        <v>440</v>
      </c>
      <c r="T6" s="40" t="s">
        <v>441</v>
      </c>
      <c r="U6" s="40" t="s">
        <v>442</v>
      </c>
      <c r="V6" s="40" t="s">
        <v>443</v>
      </c>
      <c r="W6" s="40" t="s">
        <v>444</v>
      </c>
      <c r="X6" s="79" t="s">
        <v>445</v>
      </c>
    </row>
    <row r="7" spans="1:24" ht="19.5" customHeight="1">
      <c r="A7" s="55">
        <v>1</v>
      </c>
      <c r="B7" s="55">
        <v>2</v>
      </c>
      <c r="C7" s="55">
        <v>3</v>
      </c>
      <c r="D7" s="37">
        <v>4</v>
      </c>
      <c r="E7" s="49">
        <v>5</v>
      </c>
      <c r="F7" s="55">
        <v>6</v>
      </c>
      <c r="G7" s="55">
        <v>7</v>
      </c>
      <c r="H7" s="37">
        <v>8</v>
      </c>
      <c r="I7" s="55">
        <v>9</v>
      </c>
      <c r="J7" s="55">
        <v>10</v>
      </c>
      <c r="K7" s="55">
        <v>11</v>
      </c>
      <c r="L7" s="37">
        <v>12</v>
      </c>
      <c r="M7" s="55">
        <v>13</v>
      </c>
      <c r="N7" s="55">
        <v>14</v>
      </c>
      <c r="O7" s="55">
        <v>15</v>
      </c>
      <c r="P7" s="37">
        <v>16</v>
      </c>
      <c r="Q7" s="55">
        <v>17</v>
      </c>
      <c r="R7" s="55">
        <v>18</v>
      </c>
      <c r="S7" s="55">
        <v>19</v>
      </c>
      <c r="T7" s="37">
        <v>20</v>
      </c>
      <c r="U7" s="37">
        <v>21</v>
      </c>
      <c r="V7" s="37">
        <v>22</v>
      </c>
      <c r="W7" s="49">
        <v>23</v>
      </c>
      <c r="X7" s="49">
        <v>24</v>
      </c>
    </row>
    <row r="8" spans="1:24" ht="19.5" customHeight="1">
      <c r="A8" s="25" t="s">
        <v>70</v>
      </c>
      <c r="B8" s="7">
        <v>1270000</v>
      </c>
      <c r="C8" s="7">
        <v>1270000</v>
      </c>
      <c r="D8" s="7"/>
      <c r="E8" s="7"/>
      <c r="F8" s="7"/>
      <c r="G8" s="7"/>
      <c r="H8" s="7">
        <v>60000</v>
      </c>
      <c r="I8" s="7">
        <v>60000</v>
      </c>
      <c r="J8" s="7">
        <v>60000</v>
      </c>
      <c r="K8" s="7">
        <v>60000</v>
      </c>
      <c r="L8" s="7">
        <v>60000</v>
      </c>
      <c r="M8" s="7">
        <v>60000</v>
      </c>
      <c r="N8" s="7">
        <v>60000</v>
      </c>
      <c r="O8" s="7">
        <v>420000</v>
      </c>
      <c r="P8" s="7">
        <v>60000</v>
      </c>
      <c r="Q8" s="7"/>
      <c r="R8" s="7"/>
      <c r="S8" s="7"/>
      <c r="T8" s="7"/>
      <c r="U8" s="7">
        <v>310000</v>
      </c>
      <c r="V8" s="7"/>
      <c r="W8" s="7">
        <v>60000</v>
      </c>
      <c r="X8" s="7"/>
    </row>
    <row r="9" spans="1:24" ht="19.5" customHeight="1">
      <c r="A9" s="35" t="s">
        <v>70</v>
      </c>
      <c r="B9" s="7">
        <v>1270000</v>
      </c>
      <c r="C9" s="7">
        <v>1270000</v>
      </c>
      <c r="D9" s="7"/>
      <c r="E9" s="7"/>
      <c r="F9" s="7"/>
      <c r="G9" s="7"/>
      <c r="H9" s="7">
        <v>60000</v>
      </c>
      <c r="I9" s="7">
        <v>60000</v>
      </c>
      <c r="J9" s="7">
        <v>60000</v>
      </c>
      <c r="K9" s="7">
        <v>60000</v>
      </c>
      <c r="L9" s="7">
        <v>60000</v>
      </c>
      <c r="M9" s="7">
        <v>60000</v>
      </c>
      <c r="N9" s="7">
        <v>60000</v>
      </c>
      <c r="O9" s="7">
        <v>420000</v>
      </c>
      <c r="P9" s="7">
        <v>60000</v>
      </c>
      <c r="Q9" s="7"/>
      <c r="R9" s="7"/>
      <c r="S9" s="7"/>
      <c r="T9" s="7"/>
      <c r="U9" s="7">
        <v>310000</v>
      </c>
      <c r="V9" s="7"/>
      <c r="W9" s="7">
        <v>60000</v>
      </c>
      <c r="X9" s="7"/>
    </row>
    <row r="10" spans="1:24" ht="19.5" customHeight="1">
      <c r="A10" s="36" t="s">
        <v>284</v>
      </c>
      <c r="B10" s="7">
        <v>610000</v>
      </c>
      <c r="C10" s="7">
        <v>610000</v>
      </c>
      <c r="D10" s="7"/>
      <c r="E10" s="7"/>
      <c r="F10" s="7"/>
      <c r="G10" s="7"/>
      <c r="H10" s="7"/>
      <c r="I10" s="7"/>
      <c r="J10" s="7"/>
      <c r="K10" s="7"/>
      <c r="L10" s="7"/>
      <c r="M10" s="7"/>
      <c r="N10" s="7"/>
      <c r="O10" s="7">
        <v>360000</v>
      </c>
      <c r="P10" s="7"/>
      <c r="Q10" s="7"/>
      <c r="R10" s="7"/>
      <c r="S10" s="7"/>
      <c r="T10" s="7"/>
      <c r="U10" s="7">
        <v>250000</v>
      </c>
      <c r="V10" s="7"/>
      <c r="W10" s="7"/>
      <c r="X10" s="7"/>
    </row>
    <row r="11" spans="1:24" ht="19.5" customHeight="1">
      <c r="A11" s="36" t="s">
        <v>287</v>
      </c>
      <c r="B11" s="7">
        <v>660000</v>
      </c>
      <c r="C11" s="7">
        <v>660000</v>
      </c>
      <c r="D11" s="7"/>
      <c r="E11" s="7"/>
      <c r="F11" s="7"/>
      <c r="G11" s="7"/>
      <c r="H11" s="7">
        <v>60000</v>
      </c>
      <c r="I11" s="7">
        <v>60000</v>
      </c>
      <c r="J11" s="7">
        <v>60000</v>
      </c>
      <c r="K11" s="7">
        <v>60000</v>
      </c>
      <c r="L11" s="7">
        <v>60000</v>
      </c>
      <c r="M11" s="7">
        <v>60000</v>
      </c>
      <c r="N11" s="7">
        <v>60000</v>
      </c>
      <c r="O11" s="7">
        <v>60000</v>
      </c>
      <c r="P11" s="7">
        <v>60000</v>
      </c>
      <c r="Q11" s="7"/>
      <c r="R11" s="7"/>
      <c r="S11" s="7"/>
      <c r="T11" s="7"/>
      <c r="U11" s="7">
        <v>60000</v>
      </c>
      <c r="V11" s="7"/>
      <c r="W11" s="7">
        <v>60000</v>
      </c>
      <c r="X11" s="7"/>
    </row>
  </sheetData>
  <mergeCells count="5">
    <mergeCell ref="A3:X3"/>
    <mergeCell ref="A5:A6"/>
    <mergeCell ref="B5:D5"/>
    <mergeCell ref="A4:I4"/>
    <mergeCell ref="E5:X5"/>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24"/>
  <sheetViews>
    <sheetView showZeros="0" workbookViewId="0">
      <pane ySplit="1" topLeftCell="A2" activePane="bottomLeft" state="frozen"/>
      <selection pane="bottomLeft" activeCell="A4" sqref="A4:H4"/>
    </sheetView>
  </sheetViews>
  <sheetFormatPr defaultColWidth="9.109375" defaultRowHeight="12" customHeight="1"/>
  <cols>
    <col min="1" max="1" width="27.109375" customWidth="1"/>
    <col min="2" max="2" width="26.44140625" customWidth="1"/>
    <col min="3" max="3" width="12.6640625" customWidth="1"/>
    <col min="4" max="4" width="14.77734375" customWidth="1"/>
    <col min="5" max="5" width="23.109375" customWidth="1"/>
    <col min="6" max="6" width="11.21875" customWidth="1"/>
    <col min="7" max="7" width="12.6640625" customWidth="1"/>
    <col min="8" max="8" width="11.5546875" customWidth="1"/>
    <col min="9" max="9" width="11.21875" customWidth="1"/>
    <col min="10" max="10" width="14.44140625" customWidth="1"/>
  </cols>
  <sheetData>
    <row r="1" spans="1:10" ht="12" customHeight="1">
      <c r="A1" s="1"/>
      <c r="B1" s="1"/>
      <c r="C1" s="1"/>
      <c r="D1" s="1"/>
      <c r="E1" s="1"/>
      <c r="F1" s="1"/>
      <c r="G1" s="1"/>
      <c r="H1" s="1"/>
      <c r="I1" s="1"/>
      <c r="J1" s="1"/>
    </row>
    <row r="2" spans="1:10" ht="16.5" customHeight="1">
      <c r="J2" s="44" t="s">
        <v>446</v>
      </c>
    </row>
    <row r="3" spans="1:10" ht="41.25" customHeight="1">
      <c r="A3" s="215" t="str">
        <f>"2025"&amp;"年市对下转移支付绩效目标表"</f>
        <v>2025年市对下转移支付绩效目标表</v>
      </c>
      <c r="B3" s="153"/>
      <c r="C3" s="153"/>
      <c r="D3" s="153"/>
      <c r="E3" s="153"/>
      <c r="F3" s="152"/>
      <c r="G3" s="153"/>
      <c r="H3" s="152"/>
      <c r="I3" s="152"/>
      <c r="J3" s="153"/>
    </row>
    <row r="4" spans="1:10" ht="17.25" customHeight="1">
      <c r="A4" s="154" t="s">
        <v>504</v>
      </c>
      <c r="B4" s="91"/>
      <c r="C4" s="91"/>
      <c r="D4" s="91"/>
      <c r="E4" s="91"/>
      <c r="F4" s="91"/>
      <c r="G4" s="91"/>
      <c r="H4" s="91"/>
    </row>
    <row r="5" spans="1:10" ht="44.25" customHeight="1">
      <c r="A5" s="54" t="s">
        <v>424</v>
      </c>
      <c r="B5" s="54" t="s">
        <v>289</v>
      </c>
      <c r="C5" s="54" t="s">
        <v>290</v>
      </c>
      <c r="D5" s="54" t="s">
        <v>291</v>
      </c>
      <c r="E5" s="54" t="s">
        <v>292</v>
      </c>
      <c r="F5" s="56" t="s">
        <v>293</v>
      </c>
      <c r="G5" s="54" t="s">
        <v>294</v>
      </c>
      <c r="H5" s="56" t="s">
        <v>295</v>
      </c>
      <c r="I5" s="56" t="s">
        <v>296</v>
      </c>
      <c r="J5" s="54" t="s">
        <v>297</v>
      </c>
    </row>
    <row r="6" spans="1:10" ht="14.25" customHeight="1">
      <c r="A6" s="54">
        <v>1</v>
      </c>
      <c r="B6" s="54">
        <v>2</v>
      </c>
      <c r="C6" s="54">
        <v>3</v>
      </c>
      <c r="D6" s="54">
        <v>4</v>
      </c>
      <c r="E6" s="54">
        <v>5</v>
      </c>
      <c r="F6" s="56">
        <v>6</v>
      </c>
      <c r="G6" s="54">
        <v>7</v>
      </c>
      <c r="H6" s="56">
        <v>8</v>
      </c>
      <c r="I6" s="56">
        <v>9</v>
      </c>
      <c r="J6" s="54">
        <v>10</v>
      </c>
    </row>
    <row r="7" spans="1:10" ht="42" customHeight="1">
      <c r="A7" s="25" t="s">
        <v>70</v>
      </c>
      <c r="B7" s="24"/>
      <c r="C7" s="24"/>
      <c r="D7" s="24"/>
      <c r="E7" s="58"/>
      <c r="F7" s="14"/>
      <c r="G7" s="58"/>
      <c r="H7" s="14"/>
      <c r="I7" s="14"/>
      <c r="J7" s="58"/>
    </row>
    <row r="8" spans="1:10" ht="42" customHeight="1">
      <c r="A8" s="35" t="s">
        <v>70</v>
      </c>
      <c r="B8" s="16"/>
      <c r="C8" s="16"/>
      <c r="D8" s="16"/>
      <c r="E8" s="25"/>
      <c r="F8" s="16"/>
      <c r="G8" s="25"/>
      <c r="H8" s="16"/>
      <c r="I8" s="16"/>
      <c r="J8" s="25"/>
    </row>
    <row r="9" spans="1:10" ht="42" customHeight="1">
      <c r="A9" s="176" t="s">
        <v>284</v>
      </c>
      <c r="B9" s="177" t="s">
        <v>447</v>
      </c>
      <c r="C9" s="16" t="s">
        <v>299</v>
      </c>
      <c r="D9" s="16" t="s">
        <v>300</v>
      </c>
      <c r="E9" s="25" t="s">
        <v>448</v>
      </c>
      <c r="F9" s="16" t="s">
        <v>321</v>
      </c>
      <c r="G9" s="25" t="s">
        <v>449</v>
      </c>
      <c r="H9" s="16" t="s">
        <v>450</v>
      </c>
      <c r="I9" s="16" t="s">
        <v>304</v>
      </c>
      <c r="J9" s="25" t="s">
        <v>451</v>
      </c>
    </row>
    <row r="10" spans="1:10" ht="42" customHeight="1">
      <c r="A10" s="176" t="s">
        <v>284</v>
      </c>
      <c r="B10" s="177" t="s">
        <v>447</v>
      </c>
      <c r="C10" s="16" t="s">
        <v>299</v>
      </c>
      <c r="D10" s="16" t="s">
        <v>306</v>
      </c>
      <c r="E10" s="25" t="s">
        <v>452</v>
      </c>
      <c r="F10" s="16" t="s">
        <v>321</v>
      </c>
      <c r="G10" s="25" t="s">
        <v>342</v>
      </c>
      <c r="H10" s="16" t="s">
        <v>309</v>
      </c>
      <c r="I10" s="16" t="s">
        <v>304</v>
      </c>
      <c r="J10" s="25" t="s">
        <v>453</v>
      </c>
    </row>
    <row r="11" spans="1:10" ht="42" customHeight="1">
      <c r="A11" s="176" t="s">
        <v>284</v>
      </c>
      <c r="B11" s="177" t="s">
        <v>447</v>
      </c>
      <c r="C11" s="16" t="s">
        <v>299</v>
      </c>
      <c r="D11" s="16" t="s">
        <v>311</v>
      </c>
      <c r="E11" s="25" t="s">
        <v>454</v>
      </c>
      <c r="F11" s="16" t="s">
        <v>302</v>
      </c>
      <c r="G11" s="25" t="s">
        <v>308</v>
      </c>
      <c r="H11" s="16" t="s">
        <v>309</v>
      </c>
      <c r="I11" s="16" t="s">
        <v>304</v>
      </c>
      <c r="J11" s="25" t="s">
        <v>455</v>
      </c>
    </row>
    <row r="12" spans="1:10" ht="42" customHeight="1">
      <c r="A12" s="176" t="s">
        <v>284</v>
      </c>
      <c r="B12" s="177" t="s">
        <v>447</v>
      </c>
      <c r="C12" s="16" t="s">
        <v>314</v>
      </c>
      <c r="D12" s="16" t="s">
        <v>377</v>
      </c>
      <c r="E12" s="25" t="s">
        <v>456</v>
      </c>
      <c r="F12" s="16" t="s">
        <v>321</v>
      </c>
      <c r="G12" s="25" t="s">
        <v>89</v>
      </c>
      <c r="H12" s="16" t="s">
        <v>309</v>
      </c>
      <c r="I12" s="16" t="s">
        <v>304</v>
      </c>
      <c r="J12" s="25" t="s">
        <v>457</v>
      </c>
    </row>
    <row r="13" spans="1:10" ht="42" customHeight="1">
      <c r="A13" s="176" t="s">
        <v>284</v>
      </c>
      <c r="B13" s="177" t="s">
        <v>447</v>
      </c>
      <c r="C13" s="16" t="s">
        <v>314</v>
      </c>
      <c r="D13" s="16" t="s">
        <v>377</v>
      </c>
      <c r="E13" s="25" t="s">
        <v>458</v>
      </c>
      <c r="F13" s="16" t="s">
        <v>321</v>
      </c>
      <c r="G13" s="25" t="s">
        <v>85</v>
      </c>
      <c r="H13" s="16" t="s">
        <v>309</v>
      </c>
      <c r="I13" s="16" t="s">
        <v>304</v>
      </c>
      <c r="J13" s="25" t="s">
        <v>459</v>
      </c>
    </row>
    <row r="14" spans="1:10" ht="42" customHeight="1">
      <c r="A14" s="176" t="s">
        <v>284</v>
      </c>
      <c r="B14" s="177" t="s">
        <v>447</v>
      </c>
      <c r="C14" s="16" t="s">
        <v>314</v>
      </c>
      <c r="D14" s="16" t="s">
        <v>377</v>
      </c>
      <c r="E14" s="25" t="s">
        <v>460</v>
      </c>
      <c r="F14" s="16" t="s">
        <v>321</v>
      </c>
      <c r="G14" s="25" t="s">
        <v>461</v>
      </c>
      <c r="H14" s="16" t="s">
        <v>309</v>
      </c>
      <c r="I14" s="16" t="s">
        <v>304</v>
      </c>
      <c r="J14" s="25" t="s">
        <v>462</v>
      </c>
    </row>
    <row r="15" spans="1:10" ht="42" customHeight="1">
      <c r="A15" s="176" t="s">
        <v>284</v>
      </c>
      <c r="B15" s="177" t="s">
        <v>447</v>
      </c>
      <c r="C15" s="16" t="s">
        <v>314</v>
      </c>
      <c r="D15" s="16" t="s">
        <v>315</v>
      </c>
      <c r="E15" s="25" t="s">
        <v>463</v>
      </c>
      <c r="F15" s="16" t="s">
        <v>321</v>
      </c>
      <c r="G15" s="25" t="s">
        <v>329</v>
      </c>
      <c r="H15" s="16" t="s">
        <v>303</v>
      </c>
      <c r="I15" s="16" t="s">
        <v>304</v>
      </c>
      <c r="J15" s="25" t="s">
        <v>464</v>
      </c>
    </row>
    <row r="16" spans="1:10" ht="42" customHeight="1">
      <c r="A16" s="176" t="s">
        <v>284</v>
      </c>
      <c r="B16" s="177" t="s">
        <v>447</v>
      </c>
      <c r="C16" s="16" t="s">
        <v>318</v>
      </c>
      <c r="D16" s="16" t="s">
        <v>319</v>
      </c>
      <c r="E16" s="25" t="s">
        <v>319</v>
      </c>
      <c r="F16" s="16" t="s">
        <v>321</v>
      </c>
      <c r="G16" s="25" t="s">
        <v>342</v>
      </c>
      <c r="H16" s="16" t="s">
        <v>309</v>
      </c>
      <c r="I16" s="16" t="s">
        <v>304</v>
      </c>
      <c r="J16" s="25" t="s">
        <v>465</v>
      </c>
    </row>
    <row r="17" spans="1:10" ht="42" customHeight="1">
      <c r="A17" s="176" t="s">
        <v>287</v>
      </c>
      <c r="B17" s="177" t="s">
        <v>466</v>
      </c>
      <c r="C17" s="16" t="s">
        <v>299</v>
      </c>
      <c r="D17" s="16" t="s">
        <v>300</v>
      </c>
      <c r="E17" s="25" t="s">
        <v>467</v>
      </c>
      <c r="F17" s="16" t="s">
        <v>302</v>
      </c>
      <c r="G17" s="25" t="s">
        <v>361</v>
      </c>
      <c r="H17" s="16" t="s">
        <v>334</v>
      </c>
      <c r="I17" s="16" t="s">
        <v>304</v>
      </c>
      <c r="J17" s="25" t="s">
        <v>468</v>
      </c>
    </row>
    <row r="18" spans="1:10" ht="42" customHeight="1">
      <c r="A18" s="176" t="s">
        <v>287</v>
      </c>
      <c r="B18" s="177" t="s">
        <v>466</v>
      </c>
      <c r="C18" s="16" t="s">
        <v>299</v>
      </c>
      <c r="D18" s="16" t="s">
        <v>300</v>
      </c>
      <c r="E18" s="25" t="s">
        <v>469</v>
      </c>
      <c r="F18" s="16" t="s">
        <v>321</v>
      </c>
      <c r="G18" s="25" t="s">
        <v>84</v>
      </c>
      <c r="H18" s="16" t="s">
        <v>470</v>
      </c>
      <c r="I18" s="16" t="s">
        <v>304</v>
      </c>
      <c r="J18" s="25" t="s">
        <v>471</v>
      </c>
    </row>
    <row r="19" spans="1:10" ht="42" customHeight="1">
      <c r="A19" s="176" t="s">
        <v>287</v>
      </c>
      <c r="B19" s="177" t="s">
        <v>466</v>
      </c>
      <c r="C19" s="16" t="s">
        <v>299</v>
      </c>
      <c r="D19" s="16" t="s">
        <v>300</v>
      </c>
      <c r="E19" s="25" t="s">
        <v>363</v>
      </c>
      <c r="F19" s="16" t="s">
        <v>321</v>
      </c>
      <c r="G19" s="25" t="s">
        <v>364</v>
      </c>
      <c r="H19" s="16" t="s">
        <v>472</v>
      </c>
      <c r="I19" s="16" t="s">
        <v>304</v>
      </c>
      <c r="J19" s="25" t="s">
        <v>473</v>
      </c>
    </row>
    <row r="20" spans="1:10" ht="42" customHeight="1">
      <c r="A20" s="176" t="s">
        <v>287</v>
      </c>
      <c r="B20" s="177" t="s">
        <v>466</v>
      </c>
      <c r="C20" s="16" t="s">
        <v>299</v>
      </c>
      <c r="D20" s="16" t="s">
        <v>306</v>
      </c>
      <c r="E20" s="25" t="s">
        <v>371</v>
      </c>
      <c r="F20" s="16" t="s">
        <v>321</v>
      </c>
      <c r="G20" s="25" t="s">
        <v>372</v>
      </c>
      <c r="H20" s="16" t="s">
        <v>309</v>
      </c>
      <c r="I20" s="16" t="s">
        <v>304</v>
      </c>
      <c r="J20" s="25" t="s">
        <v>474</v>
      </c>
    </row>
    <row r="21" spans="1:10" ht="42" customHeight="1">
      <c r="A21" s="176" t="s">
        <v>287</v>
      </c>
      <c r="B21" s="177" t="s">
        <v>466</v>
      </c>
      <c r="C21" s="16" t="s">
        <v>299</v>
      </c>
      <c r="D21" s="16" t="s">
        <v>311</v>
      </c>
      <c r="E21" s="25" t="s">
        <v>346</v>
      </c>
      <c r="F21" s="16" t="s">
        <v>302</v>
      </c>
      <c r="G21" s="25" t="s">
        <v>308</v>
      </c>
      <c r="H21" s="16" t="s">
        <v>309</v>
      </c>
      <c r="I21" s="16" t="s">
        <v>304</v>
      </c>
      <c r="J21" s="25" t="s">
        <v>475</v>
      </c>
    </row>
    <row r="22" spans="1:10" ht="42" customHeight="1">
      <c r="A22" s="176" t="s">
        <v>287</v>
      </c>
      <c r="B22" s="177" t="s">
        <v>466</v>
      </c>
      <c r="C22" s="16" t="s">
        <v>314</v>
      </c>
      <c r="D22" s="16" t="s">
        <v>377</v>
      </c>
      <c r="E22" s="25" t="s">
        <v>476</v>
      </c>
      <c r="F22" s="16" t="s">
        <v>321</v>
      </c>
      <c r="G22" s="25" t="s">
        <v>477</v>
      </c>
      <c r="H22" s="16" t="s">
        <v>478</v>
      </c>
      <c r="I22" s="16" t="s">
        <v>304</v>
      </c>
      <c r="J22" s="25" t="s">
        <v>479</v>
      </c>
    </row>
    <row r="23" spans="1:10" ht="42" customHeight="1">
      <c r="A23" s="176" t="s">
        <v>287</v>
      </c>
      <c r="B23" s="177" t="s">
        <v>466</v>
      </c>
      <c r="C23" s="16" t="s">
        <v>314</v>
      </c>
      <c r="D23" s="16" t="s">
        <v>315</v>
      </c>
      <c r="E23" s="25" t="s">
        <v>378</v>
      </c>
      <c r="F23" s="16" t="s">
        <v>321</v>
      </c>
      <c r="G23" s="25" t="s">
        <v>329</v>
      </c>
      <c r="H23" s="16" t="s">
        <v>309</v>
      </c>
      <c r="I23" s="16" t="s">
        <v>304</v>
      </c>
      <c r="J23" s="25" t="s">
        <v>379</v>
      </c>
    </row>
    <row r="24" spans="1:10" ht="42" customHeight="1">
      <c r="A24" s="176" t="s">
        <v>287</v>
      </c>
      <c r="B24" s="177" t="s">
        <v>466</v>
      </c>
      <c r="C24" s="16" t="s">
        <v>318</v>
      </c>
      <c r="D24" s="16" t="s">
        <v>319</v>
      </c>
      <c r="E24" s="25" t="s">
        <v>480</v>
      </c>
      <c r="F24" s="16" t="s">
        <v>321</v>
      </c>
      <c r="G24" s="25" t="s">
        <v>322</v>
      </c>
      <c r="H24" s="16" t="s">
        <v>309</v>
      </c>
      <c r="I24" s="16" t="s">
        <v>304</v>
      </c>
      <c r="J24" s="25" t="s">
        <v>481</v>
      </c>
    </row>
  </sheetData>
  <mergeCells count="6">
    <mergeCell ref="A17:A24"/>
    <mergeCell ref="B17:B24"/>
    <mergeCell ref="A3:J3"/>
    <mergeCell ref="A4:H4"/>
    <mergeCell ref="A9:A16"/>
    <mergeCell ref="B9:B16"/>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tabSelected="1" workbookViewId="0">
      <pane ySplit="1" topLeftCell="A2" activePane="bottomLeft" state="frozen"/>
      <selection pane="bottomLeft" activeCell="A4" sqref="A4:C4"/>
    </sheetView>
  </sheetViews>
  <sheetFormatPr defaultColWidth="10.33203125" defaultRowHeight="14.25" customHeight="1"/>
  <cols>
    <col min="1" max="3" width="33.77734375" customWidth="1"/>
    <col min="4" max="4" width="45.6640625" customWidth="1"/>
    <col min="5" max="5" width="27.6640625" customWidth="1"/>
    <col min="6" max="6" width="21.77734375" customWidth="1"/>
    <col min="7" max="9" width="26.21875" customWidth="1"/>
  </cols>
  <sheetData>
    <row r="1" spans="1:9" ht="14.25" customHeight="1">
      <c r="A1" s="1"/>
      <c r="B1" s="1"/>
      <c r="C1" s="1"/>
      <c r="D1" s="1"/>
      <c r="E1" s="1"/>
      <c r="F1" s="1"/>
      <c r="G1" s="1"/>
      <c r="H1" s="1"/>
      <c r="I1" s="1"/>
    </row>
    <row r="2" spans="1:9" ht="14.25" customHeight="1">
      <c r="A2" s="220" t="s">
        <v>482</v>
      </c>
      <c r="B2" s="221"/>
      <c r="C2" s="221"/>
      <c r="D2" s="222"/>
      <c r="E2" s="222"/>
      <c r="F2" s="222"/>
      <c r="G2" s="221"/>
      <c r="H2" s="221"/>
      <c r="I2" s="222"/>
    </row>
    <row r="3" spans="1:9" ht="41.25" customHeight="1">
      <c r="A3" s="102" t="str">
        <f>"2025"&amp;"年新增资产配置预算表"</f>
        <v>2025年新增资产配置预算表</v>
      </c>
      <c r="B3" s="140"/>
      <c r="C3" s="140"/>
      <c r="D3" s="139"/>
      <c r="E3" s="139"/>
      <c r="F3" s="139"/>
      <c r="G3" s="140"/>
      <c r="H3" s="140"/>
      <c r="I3" s="139"/>
    </row>
    <row r="4" spans="1:9" ht="14.25" customHeight="1">
      <c r="A4" s="92" t="s">
        <v>504</v>
      </c>
      <c r="B4" s="223"/>
      <c r="C4" s="223"/>
      <c r="D4" s="2"/>
      <c r="F4" s="38"/>
      <c r="G4" s="23"/>
      <c r="H4" s="23"/>
      <c r="I4" s="3" t="s">
        <v>1</v>
      </c>
    </row>
    <row r="5" spans="1:9" ht="28.5" customHeight="1">
      <c r="A5" s="143" t="s">
        <v>189</v>
      </c>
      <c r="B5" s="146" t="s">
        <v>190</v>
      </c>
      <c r="C5" s="103" t="s">
        <v>483</v>
      </c>
      <c r="D5" s="143" t="s">
        <v>484</v>
      </c>
      <c r="E5" s="143" t="s">
        <v>485</v>
      </c>
      <c r="F5" s="143" t="s">
        <v>486</v>
      </c>
      <c r="G5" s="146" t="s">
        <v>487</v>
      </c>
      <c r="H5" s="224"/>
      <c r="I5" s="143"/>
    </row>
    <row r="6" spans="1:9" ht="21" customHeight="1">
      <c r="A6" s="103"/>
      <c r="B6" s="147"/>
      <c r="C6" s="147"/>
      <c r="D6" s="145"/>
      <c r="E6" s="147"/>
      <c r="F6" s="147"/>
      <c r="G6" s="40" t="s">
        <v>394</v>
      </c>
      <c r="H6" s="40" t="s">
        <v>488</v>
      </c>
      <c r="I6" s="40" t="s">
        <v>489</v>
      </c>
    </row>
    <row r="7" spans="1:9" ht="17.25" customHeight="1">
      <c r="A7" s="18" t="s">
        <v>83</v>
      </c>
      <c r="B7" s="80"/>
      <c r="C7" s="81" t="s">
        <v>84</v>
      </c>
      <c r="D7" s="18" t="s">
        <v>85</v>
      </c>
      <c r="E7" s="82" t="s">
        <v>86</v>
      </c>
      <c r="F7" s="18" t="s">
        <v>87</v>
      </c>
      <c r="G7" s="81" t="s">
        <v>88</v>
      </c>
      <c r="H7" s="19" t="s">
        <v>89</v>
      </c>
      <c r="I7" s="82" t="s">
        <v>90</v>
      </c>
    </row>
    <row r="8" spans="1:9" ht="19.5" customHeight="1">
      <c r="A8" s="20"/>
      <c r="B8" s="9"/>
      <c r="C8" s="9"/>
      <c r="D8" s="25"/>
      <c r="E8" s="16"/>
      <c r="F8" s="19"/>
      <c r="G8" s="83"/>
      <c r="H8" s="84"/>
      <c r="I8" s="84"/>
    </row>
    <row r="9" spans="1:9" ht="19.5" customHeight="1">
      <c r="A9" s="216" t="s">
        <v>55</v>
      </c>
      <c r="B9" s="217"/>
      <c r="C9" s="217"/>
      <c r="D9" s="218"/>
      <c r="E9" s="219"/>
      <c r="F9" s="219"/>
      <c r="G9" s="83"/>
      <c r="H9" s="84"/>
      <c r="I9" s="84"/>
    </row>
    <row r="10" spans="1:9" ht="14.25" customHeight="1">
      <c r="A10" s="179" t="s">
        <v>501</v>
      </c>
      <c r="B10" s="179"/>
    </row>
  </sheetData>
  <mergeCells count="12">
    <mergeCell ref="D5:D6"/>
    <mergeCell ref="C5:C6"/>
    <mergeCell ref="A5:A6"/>
    <mergeCell ref="A10:B10"/>
    <mergeCell ref="A9:F9"/>
    <mergeCell ref="B5:B6"/>
    <mergeCell ref="A2:I2"/>
    <mergeCell ref="A3:I3"/>
    <mergeCell ref="A4:C4"/>
    <mergeCell ref="G5:I5"/>
    <mergeCell ref="F5:F6"/>
    <mergeCell ref="E5:E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A4" sqref="A4:G4"/>
    </sheetView>
  </sheetViews>
  <sheetFormatPr defaultColWidth="9.109375" defaultRowHeight="14.25" customHeight="1"/>
  <cols>
    <col min="1" max="1" width="19.21875" customWidth="1"/>
    <col min="2" max="2" width="33.88671875" customWidth="1"/>
    <col min="3" max="3" width="23.88671875" customWidth="1"/>
    <col min="4" max="4" width="11.109375" customWidth="1"/>
    <col min="5" max="5" width="17.77734375" customWidth="1"/>
    <col min="6" max="6" width="9.88671875" customWidth="1"/>
    <col min="7" max="7" width="17.77734375" customWidth="1"/>
    <col min="8" max="11" width="23.109375" customWidth="1"/>
  </cols>
  <sheetData>
    <row r="1" spans="1:11" ht="14.25" customHeight="1">
      <c r="A1" s="1"/>
      <c r="B1" s="1"/>
      <c r="C1" s="1"/>
      <c r="D1" s="1"/>
      <c r="E1" s="1"/>
      <c r="F1" s="1"/>
      <c r="G1" s="1"/>
      <c r="H1" s="1"/>
      <c r="I1" s="1"/>
      <c r="J1" s="1"/>
      <c r="K1" s="1"/>
    </row>
    <row r="2" spans="1:11" ht="14.25" customHeight="1">
      <c r="D2" s="51"/>
      <c r="E2" s="51"/>
      <c r="F2" s="51"/>
      <c r="G2" s="51"/>
      <c r="K2" s="44" t="s">
        <v>490</v>
      </c>
    </row>
    <row r="3" spans="1:11" ht="41.25" customHeight="1">
      <c r="A3" s="226" t="str">
        <f>"2025"&amp;"年上级转移支付补助项目支出预算表"</f>
        <v>2025年上级转移支付补助项目支出预算表</v>
      </c>
      <c r="B3" s="153"/>
      <c r="C3" s="153"/>
      <c r="D3" s="153"/>
      <c r="E3" s="153"/>
      <c r="F3" s="153"/>
      <c r="G3" s="153"/>
      <c r="H3" s="153"/>
      <c r="I3" s="153"/>
      <c r="J3" s="153"/>
      <c r="K3" s="153"/>
    </row>
    <row r="4" spans="1:11" ht="13.5" customHeight="1">
      <c r="A4" s="154" t="s">
        <v>504</v>
      </c>
      <c r="B4" s="155"/>
      <c r="C4" s="155"/>
      <c r="D4" s="155"/>
      <c r="E4" s="155"/>
      <c r="F4" s="155"/>
      <c r="G4" s="155"/>
      <c r="H4" s="46"/>
      <c r="I4" s="46"/>
      <c r="J4" s="46"/>
      <c r="K4" s="63" t="s">
        <v>1</v>
      </c>
    </row>
    <row r="5" spans="1:11" ht="21.75" customHeight="1">
      <c r="A5" s="148" t="s">
        <v>265</v>
      </c>
      <c r="B5" s="148" t="s">
        <v>192</v>
      </c>
      <c r="C5" s="148" t="s">
        <v>266</v>
      </c>
      <c r="D5" s="170" t="s">
        <v>193</v>
      </c>
      <c r="E5" s="170" t="s">
        <v>194</v>
      </c>
      <c r="F5" s="170" t="s">
        <v>267</v>
      </c>
      <c r="G5" s="170" t="s">
        <v>268</v>
      </c>
      <c r="H5" s="173" t="s">
        <v>55</v>
      </c>
      <c r="I5" s="165" t="s">
        <v>491</v>
      </c>
      <c r="J5" s="134"/>
      <c r="K5" s="135"/>
    </row>
    <row r="6" spans="1:11" ht="21.75" customHeight="1">
      <c r="A6" s="157"/>
      <c r="B6" s="157"/>
      <c r="C6" s="157"/>
      <c r="D6" s="172"/>
      <c r="E6" s="172"/>
      <c r="F6" s="172"/>
      <c r="G6" s="172"/>
      <c r="H6" s="149"/>
      <c r="I6" s="170" t="s">
        <v>58</v>
      </c>
      <c r="J6" s="170" t="s">
        <v>59</v>
      </c>
      <c r="K6" s="170" t="s">
        <v>60</v>
      </c>
    </row>
    <row r="7" spans="1:11" ht="40.5" customHeight="1">
      <c r="A7" s="162"/>
      <c r="B7" s="162"/>
      <c r="C7" s="162"/>
      <c r="D7" s="171"/>
      <c r="E7" s="171"/>
      <c r="F7" s="171"/>
      <c r="G7" s="171"/>
      <c r="H7" s="137"/>
      <c r="I7" s="171" t="s">
        <v>57</v>
      </c>
      <c r="J7" s="171"/>
      <c r="K7" s="171"/>
    </row>
    <row r="8" spans="1:11" ht="15" customHeight="1">
      <c r="A8" s="55">
        <v>1</v>
      </c>
      <c r="B8" s="55">
        <v>2</v>
      </c>
      <c r="C8" s="55">
        <v>3</v>
      </c>
      <c r="D8" s="55">
        <v>4</v>
      </c>
      <c r="E8" s="55">
        <v>5</v>
      </c>
      <c r="F8" s="55">
        <v>6</v>
      </c>
      <c r="G8" s="55">
        <v>7</v>
      </c>
      <c r="H8" s="55">
        <v>8</v>
      </c>
      <c r="I8" s="55">
        <v>9</v>
      </c>
      <c r="J8" s="49">
        <v>10</v>
      </c>
      <c r="K8" s="49">
        <v>11</v>
      </c>
    </row>
    <row r="9" spans="1:11" ht="18.75" customHeight="1">
      <c r="A9" s="25"/>
      <c r="B9" s="16"/>
      <c r="C9" s="25"/>
      <c r="D9" s="25"/>
      <c r="E9" s="25"/>
      <c r="F9" s="25"/>
      <c r="G9" s="25"/>
      <c r="H9" s="85"/>
      <c r="I9" s="86"/>
      <c r="J9" s="86"/>
      <c r="K9" s="85"/>
    </row>
    <row r="10" spans="1:11" ht="18.75" customHeight="1">
      <c r="A10" s="9"/>
      <c r="B10" s="16"/>
      <c r="C10" s="16"/>
      <c r="D10" s="16"/>
      <c r="E10" s="16"/>
      <c r="F10" s="16"/>
      <c r="G10" s="16"/>
      <c r="H10" s="87"/>
      <c r="I10" s="87"/>
      <c r="J10" s="87"/>
      <c r="K10" s="85"/>
    </row>
    <row r="11" spans="1:11" ht="18.75" customHeight="1">
      <c r="A11" s="166" t="s">
        <v>180</v>
      </c>
      <c r="B11" s="167"/>
      <c r="C11" s="167"/>
      <c r="D11" s="167"/>
      <c r="E11" s="167"/>
      <c r="F11" s="167"/>
      <c r="G11" s="121"/>
      <c r="H11" s="87"/>
      <c r="I11" s="87"/>
      <c r="J11" s="87"/>
      <c r="K11" s="85"/>
    </row>
    <row r="12" spans="1:11" ht="14.25" customHeight="1">
      <c r="A12" s="225" t="s">
        <v>502</v>
      </c>
      <c r="B12" s="225"/>
    </row>
  </sheetData>
  <mergeCells count="16">
    <mergeCell ref="A3:K3"/>
    <mergeCell ref="E5:E7"/>
    <mergeCell ref="A5:A7"/>
    <mergeCell ref="B5:B7"/>
    <mergeCell ref="A4:G4"/>
    <mergeCell ref="K6:K7"/>
    <mergeCell ref="I5:K5"/>
    <mergeCell ref="C5:C7"/>
    <mergeCell ref="D5:D7"/>
    <mergeCell ref="A12:B12"/>
    <mergeCell ref="F5:F7"/>
    <mergeCell ref="G5:G7"/>
    <mergeCell ref="H5:H7"/>
    <mergeCell ref="J6:J7"/>
    <mergeCell ref="A11:G11"/>
    <mergeCell ref="I6:I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5"/>
  <sheetViews>
    <sheetView showZeros="0" workbookViewId="0">
      <pane ySplit="1" topLeftCell="A2" activePane="bottomLeft" state="frozen"/>
      <selection pane="bottomLeft" activeCell="A4" sqref="A4:D4"/>
    </sheetView>
  </sheetViews>
  <sheetFormatPr defaultColWidth="9.109375" defaultRowHeight="14.25" customHeight="1"/>
  <cols>
    <col min="1" max="1" width="35.21875" customWidth="1"/>
    <col min="2" max="4" width="28" customWidth="1"/>
    <col min="5" max="7" width="23.88671875" customWidth="1"/>
  </cols>
  <sheetData>
    <row r="1" spans="1:7" ht="14.25" customHeight="1">
      <c r="A1" s="1"/>
      <c r="B1" s="1"/>
      <c r="C1" s="1"/>
      <c r="D1" s="1"/>
      <c r="E1" s="1"/>
      <c r="F1" s="1"/>
      <c r="G1" s="1"/>
    </row>
    <row r="2" spans="1:7" ht="13.5" customHeight="1">
      <c r="D2" s="51"/>
      <c r="G2" s="44" t="s">
        <v>492</v>
      </c>
    </row>
    <row r="3" spans="1:7" ht="41.25" customHeight="1">
      <c r="A3" s="153" t="str">
        <f>"2025"&amp;"年部门项目中期规划预算表"</f>
        <v>2025年部门项目中期规划预算表</v>
      </c>
      <c r="B3" s="153"/>
      <c r="C3" s="153"/>
      <c r="D3" s="153"/>
      <c r="E3" s="153"/>
      <c r="F3" s="153"/>
      <c r="G3" s="153"/>
    </row>
    <row r="4" spans="1:7" ht="13.5" customHeight="1">
      <c r="A4" s="154" t="s">
        <v>504</v>
      </c>
      <c r="B4" s="155"/>
      <c r="C4" s="155"/>
      <c r="D4" s="155"/>
      <c r="E4" s="46"/>
      <c r="F4" s="46"/>
      <c r="G4" s="63" t="s">
        <v>1</v>
      </c>
    </row>
    <row r="5" spans="1:7" ht="21.75" customHeight="1">
      <c r="A5" s="148" t="s">
        <v>266</v>
      </c>
      <c r="B5" s="148" t="s">
        <v>265</v>
      </c>
      <c r="C5" s="148" t="s">
        <v>192</v>
      </c>
      <c r="D5" s="170" t="s">
        <v>493</v>
      </c>
      <c r="E5" s="165" t="s">
        <v>58</v>
      </c>
      <c r="F5" s="134"/>
      <c r="G5" s="135"/>
    </row>
    <row r="6" spans="1:7" ht="21.75" customHeight="1">
      <c r="A6" s="157"/>
      <c r="B6" s="157"/>
      <c r="C6" s="157"/>
      <c r="D6" s="172"/>
      <c r="E6" s="227" t="str">
        <f>"2025"&amp;"年"</f>
        <v>2025年</v>
      </c>
      <c r="F6" s="170" t="str">
        <f>("2025"+1)&amp;"年"</f>
        <v>2026年</v>
      </c>
      <c r="G6" s="170" t="str">
        <f>("2025"+2)&amp;"年"</f>
        <v>2027年</v>
      </c>
    </row>
    <row r="7" spans="1:7" ht="40.5" customHeight="1">
      <c r="A7" s="162"/>
      <c r="B7" s="162"/>
      <c r="C7" s="162"/>
      <c r="D7" s="171"/>
      <c r="E7" s="137"/>
      <c r="F7" s="171" t="s">
        <v>57</v>
      </c>
      <c r="G7" s="171"/>
    </row>
    <row r="8" spans="1:7" ht="15" customHeight="1">
      <c r="A8" s="55">
        <v>1</v>
      </c>
      <c r="B8" s="55">
        <v>2</v>
      </c>
      <c r="C8" s="55">
        <v>3</v>
      </c>
      <c r="D8" s="55">
        <v>4</v>
      </c>
      <c r="E8" s="55">
        <v>5</v>
      </c>
      <c r="F8" s="55">
        <v>6</v>
      </c>
      <c r="G8" s="55">
        <v>7</v>
      </c>
    </row>
    <row r="9" spans="1:7" ht="17.25" customHeight="1">
      <c r="A9" s="16" t="s">
        <v>70</v>
      </c>
      <c r="B9" s="88"/>
      <c r="C9" s="88"/>
      <c r="D9" s="16"/>
      <c r="E9" s="87">
        <v>5572000</v>
      </c>
      <c r="F9" s="87">
        <v>5572000</v>
      </c>
      <c r="G9" s="87">
        <v>5572000</v>
      </c>
    </row>
    <row r="10" spans="1:7" ht="18.75" customHeight="1">
      <c r="A10" s="16"/>
      <c r="B10" s="16" t="s">
        <v>494</v>
      </c>
      <c r="C10" s="16" t="s">
        <v>273</v>
      </c>
      <c r="D10" s="16" t="s">
        <v>495</v>
      </c>
      <c r="E10" s="87">
        <v>73000</v>
      </c>
      <c r="F10" s="87">
        <v>73000</v>
      </c>
      <c r="G10" s="87">
        <v>73000</v>
      </c>
    </row>
    <row r="11" spans="1:7" ht="18.75" customHeight="1">
      <c r="A11" s="50"/>
      <c r="B11" s="16" t="s">
        <v>496</v>
      </c>
      <c r="C11" s="16" t="s">
        <v>276</v>
      </c>
      <c r="D11" s="16" t="s">
        <v>495</v>
      </c>
      <c r="E11" s="87">
        <v>689000</v>
      </c>
      <c r="F11" s="87">
        <v>689000</v>
      </c>
      <c r="G11" s="87">
        <v>689000</v>
      </c>
    </row>
    <row r="12" spans="1:7" ht="18.75" customHeight="1">
      <c r="A12" s="50"/>
      <c r="B12" s="16" t="s">
        <v>496</v>
      </c>
      <c r="C12" s="16" t="s">
        <v>280</v>
      </c>
      <c r="D12" s="16" t="s">
        <v>495</v>
      </c>
      <c r="E12" s="87">
        <v>3540000</v>
      </c>
      <c r="F12" s="87">
        <v>3540000</v>
      </c>
      <c r="G12" s="87">
        <v>3540000</v>
      </c>
    </row>
    <row r="13" spans="1:7" ht="18.75" customHeight="1">
      <c r="A13" s="50"/>
      <c r="B13" s="16" t="s">
        <v>497</v>
      </c>
      <c r="C13" s="16" t="s">
        <v>284</v>
      </c>
      <c r="D13" s="16" t="s">
        <v>498</v>
      </c>
      <c r="E13" s="87">
        <v>610000</v>
      </c>
      <c r="F13" s="87">
        <v>610000</v>
      </c>
      <c r="G13" s="87">
        <v>610000</v>
      </c>
    </row>
    <row r="14" spans="1:7" ht="18.75" customHeight="1">
      <c r="A14" s="50"/>
      <c r="B14" s="16" t="s">
        <v>497</v>
      </c>
      <c r="C14" s="16" t="s">
        <v>287</v>
      </c>
      <c r="D14" s="16" t="s">
        <v>498</v>
      </c>
      <c r="E14" s="87">
        <v>660000</v>
      </c>
      <c r="F14" s="87">
        <v>660000</v>
      </c>
      <c r="G14" s="87">
        <v>660000</v>
      </c>
    </row>
    <row r="15" spans="1:7" ht="18.75" customHeight="1">
      <c r="A15" s="228" t="s">
        <v>55</v>
      </c>
      <c r="B15" s="229" t="s">
        <v>499</v>
      </c>
      <c r="C15" s="229"/>
      <c r="D15" s="230"/>
      <c r="E15" s="87">
        <v>5572000</v>
      </c>
      <c r="F15" s="87">
        <v>5572000</v>
      </c>
      <c r="G15" s="87">
        <v>5572000</v>
      </c>
    </row>
  </sheetData>
  <mergeCells count="11">
    <mergeCell ref="A15:D15"/>
    <mergeCell ref="B5:B7"/>
    <mergeCell ref="C5:C7"/>
    <mergeCell ref="A5:A7"/>
    <mergeCell ref="G6:G7"/>
    <mergeCell ref="D5:D7"/>
    <mergeCell ref="A3:G3"/>
    <mergeCell ref="A4:D4"/>
    <mergeCell ref="F6:F7"/>
    <mergeCell ref="E6:E7"/>
    <mergeCell ref="E5:G5"/>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zoomScaleNormal="100" workbookViewId="0">
      <pane ySplit="1" topLeftCell="A2" activePane="bottomLeft" state="frozen"/>
      <selection pane="bottomLeft" activeCell="D10" sqref="D10"/>
    </sheetView>
  </sheetViews>
  <sheetFormatPr defaultColWidth="8.6640625" defaultRowHeight="12.75" customHeight="1"/>
  <cols>
    <col min="1" max="1" width="15.88671875" customWidth="1"/>
    <col min="2" max="2" width="25" customWidth="1"/>
    <col min="3" max="19" width="15.77734375"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01" t="s">
        <v>52</v>
      </c>
      <c r="B2" s="91"/>
      <c r="C2" s="91"/>
      <c r="D2" s="91"/>
      <c r="E2" s="91"/>
      <c r="F2" s="91"/>
      <c r="G2" s="91"/>
      <c r="H2" s="91"/>
      <c r="I2" s="91"/>
      <c r="J2" s="91"/>
      <c r="K2" s="91"/>
      <c r="L2" s="91"/>
      <c r="M2" s="91"/>
      <c r="N2" s="91"/>
      <c r="O2" s="91"/>
      <c r="P2" s="91"/>
      <c r="Q2" s="91"/>
      <c r="R2" s="91"/>
      <c r="S2" s="91"/>
    </row>
    <row r="3" spans="1:19" ht="41.25" customHeight="1">
      <c r="A3" s="102" t="str">
        <f>"2025"&amp;"年部门收入预算表"</f>
        <v>2025年部门收入预算表</v>
      </c>
      <c r="B3" s="91"/>
      <c r="C3" s="91"/>
      <c r="D3" s="91"/>
      <c r="E3" s="91"/>
      <c r="F3" s="91"/>
      <c r="G3" s="91"/>
      <c r="H3" s="91"/>
      <c r="I3" s="91"/>
      <c r="J3" s="91"/>
      <c r="K3" s="91"/>
      <c r="L3" s="91"/>
      <c r="M3" s="91"/>
      <c r="N3" s="91"/>
      <c r="O3" s="91"/>
      <c r="P3" s="91"/>
      <c r="Q3" s="91"/>
      <c r="R3" s="91"/>
      <c r="S3" s="91"/>
    </row>
    <row r="4" spans="1:19" ht="17.25" customHeight="1">
      <c r="A4" s="92" t="s">
        <v>503</v>
      </c>
      <c r="B4" s="91"/>
      <c r="S4" s="2" t="s">
        <v>1</v>
      </c>
    </row>
    <row r="5" spans="1:19" ht="21.75" customHeight="1">
      <c r="A5" s="108" t="s">
        <v>53</v>
      </c>
      <c r="B5" s="111" t="s">
        <v>54</v>
      </c>
      <c r="C5" s="111" t="s">
        <v>55</v>
      </c>
      <c r="D5" s="105" t="s">
        <v>56</v>
      </c>
      <c r="E5" s="105"/>
      <c r="F5" s="105"/>
      <c r="G5" s="105"/>
      <c r="H5" s="105"/>
      <c r="I5" s="106"/>
      <c r="J5" s="105"/>
      <c r="K5" s="105"/>
      <c r="L5" s="105"/>
      <c r="M5" s="105"/>
      <c r="N5" s="107"/>
      <c r="O5" s="105" t="s">
        <v>45</v>
      </c>
      <c r="P5" s="105"/>
      <c r="Q5" s="105"/>
      <c r="R5" s="105"/>
      <c r="S5" s="107"/>
    </row>
    <row r="6" spans="1:19" ht="27" customHeight="1">
      <c r="A6" s="109"/>
      <c r="B6" s="99"/>
      <c r="C6" s="99"/>
      <c r="D6" s="99" t="s">
        <v>57</v>
      </c>
      <c r="E6" s="99" t="s">
        <v>58</v>
      </c>
      <c r="F6" s="99" t="s">
        <v>59</v>
      </c>
      <c r="G6" s="99" t="s">
        <v>60</v>
      </c>
      <c r="H6" s="99" t="s">
        <v>61</v>
      </c>
      <c r="I6" s="96" t="s">
        <v>62</v>
      </c>
      <c r="J6" s="97"/>
      <c r="K6" s="97"/>
      <c r="L6" s="97"/>
      <c r="M6" s="97"/>
      <c r="N6" s="98"/>
      <c r="O6" s="99" t="s">
        <v>57</v>
      </c>
      <c r="P6" s="99" t="s">
        <v>58</v>
      </c>
      <c r="Q6" s="99" t="s">
        <v>59</v>
      </c>
      <c r="R6" s="99" t="s">
        <v>60</v>
      </c>
      <c r="S6" s="99" t="s">
        <v>63</v>
      </c>
    </row>
    <row r="7" spans="1:19" ht="30" customHeight="1">
      <c r="A7" s="110"/>
      <c r="B7" s="112"/>
      <c r="C7" s="100"/>
      <c r="D7" s="100"/>
      <c r="E7" s="100"/>
      <c r="F7" s="100"/>
      <c r="G7" s="100"/>
      <c r="H7" s="100"/>
      <c r="I7" s="14" t="s">
        <v>57</v>
      </c>
      <c r="J7" s="13" t="s">
        <v>64</v>
      </c>
      <c r="K7" s="13" t="s">
        <v>65</v>
      </c>
      <c r="L7" s="13" t="s">
        <v>66</v>
      </c>
      <c r="M7" s="13" t="s">
        <v>67</v>
      </c>
      <c r="N7" s="13" t="s">
        <v>68</v>
      </c>
      <c r="O7" s="113"/>
      <c r="P7" s="113"/>
      <c r="Q7" s="113"/>
      <c r="R7" s="113"/>
      <c r="S7" s="100"/>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17341619.280000001</v>
      </c>
      <c r="D9" s="7">
        <v>17341619.280000001</v>
      </c>
      <c r="E9" s="7">
        <v>17341619.280000001</v>
      </c>
      <c r="F9" s="7"/>
      <c r="G9" s="7"/>
      <c r="H9" s="7"/>
      <c r="I9" s="7"/>
      <c r="J9" s="7"/>
      <c r="K9" s="7"/>
      <c r="L9" s="7"/>
      <c r="M9" s="7"/>
      <c r="N9" s="7"/>
      <c r="O9" s="7"/>
      <c r="P9" s="7"/>
      <c r="Q9" s="7"/>
      <c r="R9" s="7"/>
      <c r="S9" s="7"/>
    </row>
    <row r="10" spans="1:19" ht="18" customHeight="1">
      <c r="A10" s="17" t="s">
        <v>71</v>
      </c>
      <c r="B10" s="17" t="s">
        <v>70</v>
      </c>
      <c r="C10" s="7">
        <v>17341619.280000001</v>
      </c>
      <c r="D10" s="7">
        <v>17341619.280000001</v>
      </c>
      <c r="E10" s="7">
        <v>17341619.280000001</v>
      </c>
      <c r="F10" s="7"/>
      <c r="G10" s="7"/>
      <c r="H10" s="7"/>
      <c r="I10" s="7"/>
      <c r="J10" s="7"/>
      <c r="K10" s="7"/>
      <c r="L10" s="7"/>
      <c r="M10" s="7"/>
      <c r="N10" s="7"/>
      <c r="O10" s="7"/>
      <c r="P10" s="7"/>
      <c r="Q10" s="7"/>
      <c r="R10" s="7"/>
      <c r="S10" s="7"/>
    </row>
    <row r="11" spans="1:19" ht="18" customHeight="1">
      <c r="A11" s="103" t="s">
        <v>55</v>
      </c>
      <c r="B11" s="104"/>
      <c r="C11" s="7">
        <v>17341619.280000001</v>
      </c>
      <c r="D11" s="7">
        <v>17341619.280000001</v>
      </c>
      <c r="E11" s="7">
        <v>17341619.280000001</v>
      </c>
      <c r="F11" s="7"/>
      <c r="G11" s="7"/>
      <c r="H11" s="7"/>
      <c r="I11" s="7"/>
      <c r="J11" s="7"/>
      <c r="K11" s="7"/>
      <c r="L11" s="7"/>
      <c r="M11" s="7"/>
      <c r="N11" s="7"/>
      <c r="O11" s="7"/>
      <c r="P11" s="7"/>
      <c r="Q11" s="7"/>
      <c r="R11" s="7"/>
      <c r="S11" s="7"/>
    </row>
  </sheetData>
  <mergeCells count="20">
    <mergeCell ref="A2:S2"/>
    <mergeCell ref="A3:S3"/>
    <mergeCell ref="A4:B4"/>
    <mergeCell ref="A11:B11"/>
    <mergeCell ref="D5:N5"/>
    <mergeCell ref="O5:S5"/>
    <mergeCell ref="A5:A7"/>
    <mergeCell ref="B5:B7"/>
    <mergeCell ref="C5:C7"/>
    <mergeCell ref="D6:D7"/>
    <mergeCell ref="I6:N6"/>
    <mergeCell ref="S6:S7"/>
    <mergeCell ref="E6:E7"/>
    <mergeCell ref="F6:F7"/>
    <mergeCell ref="G6:G7"/>
    <mergeCell ref="H6:H7"/>
    <mergeCell ref="O6:O7"/>
    <mergeCell ref="P6:P7"/>
    <mergeCell ref="Q6:Q7"/>
    <mergeCell ref="R6:R7"/>
  </mergeCells>
  <phoneticPr fontId="16" type="noConversion"/>
  <printOptions horizontalCentered="1"/>
  <pageMargins left="0.96" right="0.96" top="0.72" bottom="0.72" header="0" footer="0"/>
  <pageSetup paperSize="9" scale="39" orientation="landscape" r:id="rId1"/>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0"/>
  <sheetViews>
    <sheetView showGridLines="0" showZeros="0" zoomScaleNormal="100" workbookViewId="0">
      <pane ySplit="1" topLeftCell="A2" activePane="bottomLeft" state="frozen"/>
      <selection pane="bottomLeft" activeCell="A4" sqref="A4:B4"/>
    </sheetView>
  </sheetViews>
  <sheetFormatPr defaultColWidth="8.6640625" defaultRowHeight="12.75" customHeight="1"/>
  <cols>
    <col min="1" max="1" width="14.21875" customWidth="1"/>
    <col min="2" max="2" width="34.77734375" customWidth="1"/>
    <col min="3" max="15" width="15.77734375" customWidth="1"/>
  </cols>
  <sheetData>
    <row r="1" spans="1:15" ht="12.75" customHeight="1">
      <c r="A1" s="1"/>
      <c r="B1" s="1"/>
      <c r="C1" s="1"/>
      <c r="D1" s="1"/>
      <c r="E1" s="1"/>
      <c r="F1" s="1"/>
      <c r="G1" s="1"/>
      <c r="H1" s="1"/>
      <c r="I1" s="1"/>
      <c r="J1" s="1"/>
      <c r="K1" s="1"/>
      <c r="L1" s="1"/>
      <c r="M1" s="1"/>
      <c r="N1" s="1"/>
      <c r="O1" s="1"/>
    </row>
    <row r="2" spans="1:15" ht="17.25" customHeight="1">
      <c r="A2" s="119" t="s">
        <v>72</v>
      </c>
      <c r="B2" s="91"/>
      <c r="C2" s="91"/>
      <c r="D2" s="91"/>
      <c r="E2" s="91"/>
      <c r="F2" s="91"/>
      <c r="G2" s="91"/>
      <c r="H2" s="91"/>
      <c r="I2" s="91"/>
      <c r="J2" s="91"/>
      <c r="K2" s="91"/>
      <c r="L2" s="91"/>
      <c r="M2" s="91"/>
      <c r="N2" s="91"/>
      <c r="O2" s="91"/>
    </row>
    <row r="3" spans="1:15" ht="41.25" customHeight="1">
      <c r="A3" s="102" t="str">
        <f>"2025"&amp;"年部门支出预算表"</f>
        <v>2025年部门支出预算表</v>
      </c>
      <c r="B3" s="91"/>
      <c r="C3" s="91"/>
      <c r="D3" s="91"/>
      <c r="E3" s="91"/>
      <c r="F3" s="91"/>
      <c r="G3" s="91"/>
      <c r="H3" s="91"/>
      <c r="I3" s="91"/>
      <c r="J3" s="91"/>
      <c r="K3" s="91"/>
      <c r="L3" s="91"/>
      <c r="M3" s="91"/>
      <c r="N3" s="91"/>
      <c r="O3" s="91"/>
    </row>
    <row r="4" spans="1:15" ht="17.25" customHeight="1">
      <c r="A4" s="92" t="s">
        <v>503</v>
      </c>
      <c r="B4" s="91"/>
      <c r="O4" s="2" t="s">
        <v>1</v>
      </c>
    </row>
    <row r="5" spans="1:15" s="89" customFormat="1" ht="27" customHeight="1">
      <c r="A5" s="124" t="s">
        <v>73</v>
      </c>
      <c r="B5" s="124" t="s">
        <v>74</v>
      </c>
      <c r="C5" s="124" t="s">
        <v>55</v>
      </c>
      <c r="D5" s="114" t="s">
        <v>58</v>
      </c>
      <c r="E5" s="115"/>
      <c r="F5" s="118"/>
      <c r="G5" s="122" t="s">
        <v>59</v>
      </c>
      <c r="H5" s="122" t="s">
        <v>60</v>
      </c>
      <c r="I5" s="122" t="s">
        <v>75</v>
      </c>
      <c r="J5" s="114" t="s">
        <v>62</v>
      </c>
      <c r="K5" s="115"/>
      <c r="L5" s="115"/>
      <c r="M5" s="115"/>
      <c r="N5" s="116"/>
      <c r="O5" s="117"/>
    </row>
    <row r="6" spans="1:15" s="89" customFormat="1" ht="42" customHeight="1">
      <c r="A6" s="125"/>
      <c r="B6" s="125"/>
      <c r="C6" s="123"/>
      <c r="D6" s="5" t="s">
        <v>57</v>
      </c>
      <c r="E6" s="5" t="s">
        <v>76</v>
      </c>
      <c r="F6" s="5" t="s">
        <v>77</v>
      </c>
      <c r="G6" s="123"/>
      <c r="H6" s="123"/>
      <c r="I6" s="123"/>
      <c r="J6" s="5" t="s">
        <v>57</v>
      </c>
      <c r="K6" s="5" t="s">
        <v>78</v>
      </c>
      <c r="L6" s="5" t="s">
        <v>79</v>
      </c>
      <c r="M6" s="5" t="s">
        <v>80</v>
      </c>
      <c r="N6" s="5" t="s">
        <v>81</v>
      </c>
      <c r="O6" s="5" t="s">
        <v>82</v>
      </c>
    </row>
    <row r="7" spans="1:15" ht="18" customHeight="1">
      <c r="A7" s="18" t="s">
        <v>83</v>
      </c>
      <c r="B7" s="18" t="s">
        <v>84</v>
      </c>
      <c r="C7" s="18" t="s">
        <v>85</v>
      </c>
      <c r="D7" s="19" t="s">
        <v>86</v>
      </c>
      <c r="E7" s="19" t="s">
        <v>87</v>
      </c>
      <c r="F7" s="19" t="s">
        <v>88</v>
      </c>
      <c r="G7" s="19" t="s">
        <v>89</v>
      </c>
      <c r="H7" s="19" t="s">
        <v>90</v>
      </c>
      <c r="I7" s="19" t="s">
        <v>91</v>
      </c>
      <c r="J7" s="19" t="s">
        <v>92</v>
      </c>
      <c r="K7" s="19" t="s">
        <v>93</v>
      </c>
      <c r="L7" s="19" t="s">
        <v>94</v>
      </c>
      <c r="M7" s="19" t="s">
        <v>95</v>
      </c>
      <c r="N7" s="18" t="s">
        <v>96</v>
      </c>
      <c r="O7" s="19" t="s">
        <v>97</v>
      </c>
    </row>
    <row r="8" spans="1:15" ht="21" customHeight="1">
      <c r="A8" s="20" t="s">
        <v>98</v>
      </c>
      <c r="B8" s="20" t="s">
        <v>99</v>
      </c>
      <c r="C8" s="7">
        <v>2827846</v>
      </c>
      <c r="D8" s="7">
        <v>2827846</v>
      </c>
      <c r="E8" s="7">
        <v>2754846</v>
      </c>
      <c r="F8" s="7">
        <v>73000</v>
      </c>
      <c r="G8" s="7"/>
      <c r="H8" s="7"/>
      <c r="I8" s="7"/>
      <c r="J8" s="7"/>
      <c r="K8" s="7"/>
      <c r="L8" s="7"/>
      <c r="M8" s="7"/>
      <c r="N8" s="7"/>
      <c r="O8" s="7"/>
    </row>
    <row r="9" spans="1:15" ht="21" customHeight="1">
      <c r="A9" s="21" t="s">
        <v>100</v>
      </c>
      <c r="B9" s="21" t="s">
        <v>101</v>
      </c>
      <c r="C9" s="7">
        <v>2754846</v>
      </c>
      <c r="D9" s="7">
        <v>2754846</v>
      </c>
      <c r="E9" s="7">
        <v>2754846</v>
      </c>
      <c r="F9" s="7"/>
      <c r="G9" s="7"/>
      <c r="H9" s="7"/>
      <c r="I9" s="7"/>
      <c r="J9" s="7"/>
      <c r="K9" s="7"/>
      <c r="L9" s="7"/>
      <c r="M9" s="7"/>
      <c r="N9" s="7"/>
      <c r="O9" s="7"/>
    </row>
    <row r="10" spans="1:15" ht="21" customHeight="1">
      <c r="A10" s="22" t="s">
        <v>102</v>
      </c>
      <c r="B10" s="22" t="s">
        <v>103</v>
      </c>
      <c r="C10" s="7">
        <v>1555200</v>
      </c>
      <c r="D10" s="7">
        <v>1555200</v>
      </c>
      <c r="E10" s="7">
        <v>1555200</v>
      </c>
      <c r="F10" s="7"/>
      <c r="G10" s="7"/>
      <c r="H10" s="7"/>
      <c r="I10" s="7"/>
      <c r="J10" s="7"/>
      <c r="K10" s="7"/>
      <c r="L10" s="7"/>
      <c r="M10" s="7"/>
      <c r="N10" s="7"/>
      <c r="O10" s="7"/>
    </row>
    <row r="11" spans="1:15" ht="21" customHeight="1">
      <c r="A11" s="22" t="s">
        <v>104</v>
      </c>
      <c r="B11" s="22" t="s">
        <v>105</v>
      </c>
      <c r="C11" s="7">
        <v>142800</v>
      </c>
      <c r="D11" s="7">
        <v>142800</v>
      </c>
      <c r="E11" s="7">
        <v>142800</v>
      </c>
      <c r="F11" s="7"/>
      <c r="G11" s="7"/>
      <c r="H11" s="7"/>
      <c r="I11" s="7"/>
      <c r="J11" s="7"/>
      <c r="K11" s="7"/>
      <c r="L11" s="7"/>
      <c r="M11" s="7"/>
      <c r="N11" s="7"/>
      <c r="O11" s="7"/>
    </row>
    <row r="12" spans="1:15" ht="21" customHeight="1">
      <c r="A12" s="22" t="s">
        <v>106</v>
      </c>
      <c r="B12" s="22" t="s">
        <v>107</v>
      </c>
      <c r="C12" s="7">
        <v>832846</v>
      </c>
      <c r="D12" s="7">
        <v>832846</v>
      </c>
      <c r="E12" s="7">
        <v>832846</v>
      </c>
      <c r="F12" s="7"/>
      <c r="G12" s="7"/>
      <c r="H12" s="7"/>
      <c r="I12" s="7"/>
      <c r="J12" s="7"/>
      <c r="K12" s="7"/>
      <c r="L12" s="7"/>
      <c r="M12" s="7"/>
      <c r="N12" s="7"/>
      <c r="O12" s="7"/>
    </row>
    <row r="13" spans="1:15" ht="21" customHeight="1">
      <c r="A13" s="22" t="s">
        <v>108</v>
      </c>
      <c r="B13" s="22" t="s">
        <v>109</v>
      </c>
      <c r="C13" s="7">
        <v>224000</v>
      </c>
      <c r="D13" s="7">
        <v>224000</v>
      </c>
      <c r="E13" s="7">
        <v>224000</v>
      </c>
      <c r="F13" s="7"/>
      <c r="G13" s="7"/>
      <c r="H13" s="7"/>
      <c r="I13" s="7"/>
      <c r="J13" s="7"/>
      <c r="K13" s="7"/>
      <c r="L13" s="7"/>
      <c r="M13" s="7"/>
      <c r="N13" s="7"/>
      <c r="O13" s="7"/>
    </row>
    <row r="14" spans="1:15" ht="21" customHeight="1">
      <c r="A14" s="21" t="s">
        <v>110</v>
      </c>
      <c r="B14" s="21" t="s">
        <v>111</v>
      </c>
      <c r="C14" s="7">
        <v>33000</v>
      </c>
      <c r="D14" s="7">
        <v>33000</v>
      </c>
      <c r="E14" s="7"/>
      <c r="F14" s="7">
        <v>33000</v>
      </c>
      <c r="G14" s="7"/>
      <c r="H14" s="7"/>
      <c r="I14" s="7"/>
      <c r="J14" s="7"/>
      <c r="K14" s="7"/>
      <c r="L14" s="7"/>
      <c r="M14" s="7"/>
      <c r="N14" s="7"/>
      <c r="O14" s="7"/>
    </row>
    <row r="15" spans="1:15" ht="21" customHeight="1">
      <c r="A15" s="22" t="s">
        <v>112</v>
      </c>
      <c r="B15" s="22" t="s">
        <v>113</v>
      </c>
      <c r="C15" s="7">
        <v>33000</v>
      </c>
      <c r="D15" s="7">
        <v>33000</v>
      </c>
      <c r="E15" s="7"/>
      <c r="F15" s="7">
        <v>33000</v>
      </c>
      <c r="G15" s="7"/>
      <c r="H15" s="7"/>
      <c r="I15" s="7"/>
      <c r="J15" s="7"/>
      <c r="K15" s="7"/>
      <c r="L15" s="7"/>
      <c r="M15" s="7"/>
      <c r="N15" s="7"/>
      <c r="O15" s="7"/>
    </row>
    <row r="16" spans="1:15" ht="21" customHeight="1">
      <c r="A16" s="21" t="s">
        <v>114</v>
      </c>
      <c r="B16" s="21" t="s">
        <v>115</v>
      </c>
      <c r="C16" s="7">
        <v>40000</v>
      </c>
      <c r="D16" s="7">
        <v>40000</v>
      </c>
      <c r="E16" s="7"/>
      <c r="F16" s="7">
        <v>40000</v>
      </c>
      <c r="G16" s="7"/>
      <c r="H16" s="7"/>
      <c r="I16" s="7"/>
      <c r="J16" s="7"/>
      <c r="K16" s="7"/>
      <c r="L16" s="7"/>
      <c r="M16" s="7"/>
      <c r="N16" s="7"/>
      <c r="O16" s="7"/>
    </row>
    <row r="17" spans="1:15" ht="21" customHeight="1">
      <c r="A17" s="22" t="s">
        <v>116</v>
      </c>
      <c r="B17" s="22" t="s">
        <v>117</v>
      </c>
      <c r="C17" s="7">
        <v>40000</v>
      </c>
      <c r="D17" s="7">
        <v>40000</v>
      </c>
      <c r="E17" s="7"/>
      <c r="F17" s="7">
        <v>40000</v>
      </c>
      <c r="G17" s="7"/>
      <c r="H17" s="7"/>
      <c r="I17" s="7"/>
      <c r="J17" s="7"/>
      <c r="K17" s="7"/>
      <c r="L17" s="7"/>
      <c r="M17" s="7"/>
      <c r="N17" s="7"/>
      <c r="O17" s="7"/>
    </row>
    <row r="18" spans="1:15" ht="21" customHeight="1">
      <c r="A18" s="20" t="s">
        <v>118</v>
      </c>
      <c r="B18" s="20" t="s">
        <v>119</v>
      </c>
      <c r="C18" s="7">
        <v>1124106</v>
      </c>
      <c r="D18" s="7">
        <v>1124106</v>
      </c>
      <c r="E18" s="7">
        <v>1124106</v>
      </c>
      <c r="F18" s="7"/>
      <c r="G18" s="7"/>
      <c r="H18" s="7"/>
      <c r="I18" s="7"/>
      <c r="J18" s="7"/>
      <c r="K18" s="7"/>
      <c r="L18" s="7"/>
      <c r="M18" s="7"/>
      <c r="N18" s="7"/>
      <c r="O18" s="7"/>
    </row>
    <row r="19" spans="1:15" ht="21" customHeight="1">
      <c r="A19" s="21" t="s">
        <v>120</v>
      </c>
      <c r="B19" s="21" t="s">
        <v>121</v>
      </c>
      <c r="C19" s="7">
        <v>1124106</v>
      </c>
      <c r="D19" s="7">
        <v>1124106</v>
      </c>
      <c r="E19" s="7">
        <v>1124106</v>
      </c>
      <c r="F19" s="7"/>
      <c r="G19" s="7"/>
      <c r="H19" s="7"/>
      <c r="I19" s="7"/>
      <c r="J19" s="7"/>
      <c r="K19" s="7"/>
      <c r="L19" s="7"/>
      <c r="M19" s="7"/>
      <c r="N19" s="7"/>
      <c r="O19" s="7"/>
    </row>
    <row r="20" spans="1:15" ht="21" customHeight="1">
      <c r="A20" s="22" t="s">
        <v>122</v>
      </c>
      <c r="B20" s="22" t="s">
        <v>123</v>
      </c>
      <c r="C20" s="7">
        <v>834128</v>
      </c>
      <c r="D20" s="7">
        <v>834128</v>
      </c>
      <c r="E20" s="7">
        <v>834128</v>
      </c>
      <c r="F20" s="7"/>
      <c r="G20" s="7"/>
      <c r="H20" s="7"/>
      <c r="I20" s="7"/>
      <c r="J20" s="7"/>
      <c r="K20" s="7"/>
      <c r="L20" s="7"/>
      <c r="M20" s="7"/>
      <c r="N20" s="7"/>
      <c r="O20" s="7"/>
    </row>
    <row r="21" spans="1:15" ht="21" customHeight="1">
      <c r="A21" s="22" t="s">
        <v>124</v>
      </c>
      <c r="B21" s="22" t="s">
        <v>125</v>
      </c>
      <c r="C21" s="7">
        <v>259920</v>
      </c>
      <c r="D21" s="7">
        <v>259920</v>
      </c>
      <c r="E21" s="7">
        <v>259920</v>
      </c>
      <c r="F21" s="7"/>
      <c r="G21" s="7"/>
      <c r="H21" s="7"/>
      <c r="I21" s="7"/>
      <c r="J21" s="7"/>
      <c r="K21" s="7"/>
      <c r="L21" s="7"/>
      <c r="M21" s="7"/>
      <c r="N21" s="7"/>
      <c r="O21" s="7"/>
    </row>
    <row r="22" spans="1:15" ht="21" customHeight="1">
      <c r="A22" s="22" t="s">
        <v>126</v>
      </c>
      <c r="B22" s="22" t="s">
        <v>127</v>
      </c>
      <c r="C22" s="7">
        <v>30058</v>
      </c>
      <c r="D22" s="7">
        <v>30058</v>
      </c>
      <c r="E22" s="7">
        <v>30058</v>
      </c>
      <c r="F22" s="7"/>
      <c r="G22" s="7"/>
      <c r="H22" s="7"/>
      <c r="I22" s="7"/>
      <c r="J22" s="7"/>
      <c r="K22" s="7"/>
      <c r="L22" s="7"/>
      <c r="M22" s="7"/>
      <c r="N22" s="7"/>
      <c r="O22" s="7"/>
    </row>
    <row r="23" spans="1:15" ht="21" customHeight="1">
      <c r="A23" s="20" t="s">
        <v>128</v>
      </c>
      <c r="B23" s="20" t="s">
        <v>129</v>
      </c>
      <c r="C23" s="7">
        <v>12631639.279999999</v>
      </c>
      <c r="D23" s="7">
        <v>12631639.279999999</v>
      </c>
      <c r="E23" s="7">
        <v>7132639.2800000003</v>
      </c>
      <c r="F23" s="7">
        <v>5499000</v>
      </c>
      <c r="G23" s="7"/>
      <c r="H23" s="7"/>
      <c r="I23" s="7"/>
      <c r="J23" s="7"/>
      <c r="K23" s="7"/>
      <c r="L23" s="7"/>
      <c r="M23" s="7"/>
      <c r="N23" s="7"/>
      <c r="O23" s="7"/>
    </row>
    <row r="24" spans="1:15" ht="21" customHeight="1">
      <c r="A24" s="21" t="s">
        <v>130</v>
      </c>
      <c r="B24" s="21" t="s">
        <v>131</v>
      </c>
      <c r="C24" s="7">
        <v>12631639.279999999</v>
      </c>
      <c r="D24" s="7">
        <v>12631639.279999999</v>
      </c>
      <c r="E24" s="7">
        <v>7132639.2800000003</v>
      </c>
      <c r="F24" s="7">
        <v>5499000</v>
      </c>
      <c r="G24" s="7"/>
      <c r="H24" s="7"/>
      <c r="I24" s="7"/>
      <c r="J24" s="7"/>
      <c r="K24" s="7"/>
      <c r="L24" s="7"/>
      <c r="M24" s="7"/>
      <c r="N24" s="7"/>
      <c r="O24" s="7"/>
    </row>
    <row r="25" spans="1:15" ht="21" customHeight="1">
      <c r="A25" s="22" t="s">
        <v>132</v>
      </c>
      <c r="B25" s="22" t="s">
        <v>133</v>
      </c>
      <c r="C25" s="7">
        <v>7821639.2800000003</v>
      </c>
      <c r="D25" s="7">
        <v>7821639.2800000003</v>
      </c>
      <c r="E25" s="7">
        <v>7132639.2800000003</v>
      </c>
      <c r="F25" s="7">
        <v>689000</v>
      </c>
      <c r="G25" s="7"/>
      <c r="H25" s="7"/>
      <c r="I25" s="7"/>
      <c r="J25" s="7"/>
      <c r="K25" s="7"/>
      <c r="L25" s="7"/>
      <c r="M25" s="7"/>
      <c r="N25" s="7"/>
      <c r="O25" s="7"/>
    </row>
    <row r="26" spans="1:15" ht="21" customHeight="1">
      <c r="A26" s="22" t="s">
        <v>134</v>
      </c>
      <c r="B26" s="22" t="s">
        <v>135</v>
      </c>
      <c r="C26" s="7">
        <v>4810000</v>
      </c>
      <c r="D26" s="7">
        <v>4810000</v>
      </c>
      <c r="E26" s="7"/>
      <c r="F26" s="7">
        <v>4810000</v>
      </c>
      <c r="G26" s="7"/>
      <c r="H26" s="7"/>
      <c r="I26" s="7"/>
      <c r="J26" s="7"/>
      <c r="K26" s="7"/>
      <c r="L26" s="7"/>
      <c r="M26" s="7"/>
      <c r="N26" s="7"/>
      <c r="O26" s="7"/>
    </row>
    <row r="27" spans="1:15" ht="21" customHeight="1">
      <c r="A27" s="20" t="s">
        <v>136</v>
      </c>
      <c r="B27" s="20" t="s">
        <v>137</v>
      </c>
      <c r="C27" s="7">
        <v>758028</v>
      </c>
      <c r="D27" s="7">
        <v>758028</v>
      </c>
      <c r="E27" s="7">
        <v>758028</v>
      </c>
      <c r="F27" s="7"/>
      <c r="G27" s="7"/>
      <c r="H27" s="7"/>
      <c r="I27" s="7"/>
      <c r="J27" s="7"/>
      <c r="K27" s="7"/>
      <c r="L27" s="7"/>
      <c r="M27" s="7"/>
      <c r="N27" s="7"/>
      <c r="O27" s="7"/>
    </row>
    <row r="28" spans="1:15" ht="21" customHeight="1">
      <c r="A28" s="21" t="s">
        <v>138</v>
      </c>
      <c r="B28" s="21" t="s">
        <v>139</v>
      </c>
      <c r="C28" s="7">
        <v>758028</v>
      </c>
      <c r="D28" s="7">
        <v>758028</v>
      </c>
      <c r="E28" s="7">
        <v>758028</v>
      </c>
      <c r="F28" s="7"/>
      <c r="G28" s="7"/>
      <c r="H28" s="7"/>
      <c r="I28" s="7"/>
      <c r="J28" s="7"/>
      <c r="K28" s="7"/>
      <c r="L28" s="7"/>
      <c r="M28" s="7"/>
      <c r="N28" s="7"/>
      <c r="O28" s="7"/>
    </row>
    <row r="29" spans="1:15" ht="21" customHeight="1">
      <c r="A29" s="22" t="s">
        <v>140</v>
      </c>
      <c r="B29" s="22" t="s">
        <v>141</v>
      </c>
      <c r="C29" s="7">
        <v>758028</v>
      </c>
      <c r="D29" s="7">
        <v>758028</v>
      </c>
      <c r="E29" s="7">
        <v>758028</v>
      </c>
      <c r="F29" s="7"/>
      <c r="G29" s="7"/>
      <c r="H29" s="7"/>
      <c r="I29" s="7"/>
      <c r="J29" s="7"/>
      <c r="K29" s="7"/>
      <c r="L29" s="7"/>
      <c r="M29" s="7"/>
      <c r="N29" s="7"/>
      <c r="O29" s="7"/>
    </row>
    <row r="30" spans="1:15" ht="21" customHeight="1">
      <c r="A30" s="120" t="s">
        <v>55</v>
      </c>
      <c r="B30" s="121"/>
      <c r="C30" s="7">
        <v>17341619.280000001</v>
      </c>
      <c r="D30" s="7">
        <v>17341619.280000001</v>
      </c>
      <c r="E30" s="7">
        <v>11769619.279999999</v>
      </c>
      <c r="F30" s="7">
        <v>5572000</v>
      </c>
      <c r="G30" s="7"/>
      <c r="H30" s="7"/>
      <c r="I30" s="7"/>
      <c r="J30" s="7"/>
      <c r="K30" s="7"/>
      <c r="L30" s="7"/>
      <c r="M30" s="7"/>
      <c r="N30" s="7"/>
      <c r="O30" s="7"/>
    </row>
  </sheetData>
  <mergeCells count="12">
    <mergeCell ref="A5:A6"/>
    <mergeCell ref="B5:B6"/>
    <mergeCell ref="J5:O5"/>
    <mergeCell ref="D5:F5"/>
    <mergeCell ref="A2:O2"/>
    <mergeCell ref="A3:O3"/>
    <mergeCell ref="A4:B4"/>
    <mergeCell ref="A30:B30"/>
    <mergeCell ref="G5:G6"/>
    <mergeCell ref="H5:H6"/>
    <mergeCell ref="I5:I6"/>
    <mergeCell ref="C5:C6"/>
  </mergeCells>
  <phoneticPr fontId="16" type="noConversion"/>
  <printOptions horizontalCentered="1"/>
  <pageMargins left="0.96" right="0.96" top="0.72" bottom="0.72" header="0" footer="0"/>
  <pageSetup paperSize="9" scale="47" orientation="landscape" r:id="rId1"/>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zoomScaleNormal="100" workbookViewId="0">
      <pane ySplit="1" topLeftCell="A3" activePane="bottomLeft" state="frozen"/>
      <selection pane="bottomLeft" activeCell="B24" sqref="B24"/>
    </sheetView>
  </sheetViews>
  <sheetFormatPr defaultColWidth="8.6640625" defaultRowHeight="12.75" customHeight="1"/>
  <cols>
    <col min="1" max="4" width="35.6640625" customWidth="1"/>
  </cols>
  <sheetData>
    <row r="1" spans="1:4" ht="12.75" customHeight="1">
      <c r="A1" s="1"/>
      <c r="B1" s="1"/>
      <c r="C1" s="1"/>
      <c r="D1" s="1"/>
    </row>
    <row r="2" spans="1:4" ht="15" customHeight="1">
      <c r="A2" s="23"/>
      <c r="B2" s="2"/>
      <c r="C2" s="2"/>
      <c r="D2" s="2" t="s">
        <v>142</v>
      </c>
    </row>
    <row r="3" spans="1:4" ht="41.25" customHeight="1">
      <c r="A3" s="90" t="str">
        <f>"2025"&amp;"年部门财政拨款收支预算总表"</f>
        <v>2025年部门财政拨款收支预算总表</v>
      </c>
      <c r="B3" s="91"/>
      <c r="C3" s="91"/>
      <c r="D3" s="91"/>
    </row>
    <row r="4" spans="1:4" ht="17.25" customHeight="1">
      <c r="A4" s="92" t="s">
        <v>504</v>
      </c>
      <c r="B4" s="93"/>
      <c r="D4" s="2" t="s">
        <v>1</v>
      </c>
    </row>
    <row r="5" spans="1:4" ht="17.25" customHeight="1">
      <c r="A5" s="94" t="s">
        <v>2</v>
      </c>
      <c r="B5" s="95"/>
      <c r="C5" s="94" t="s">
        <v>3</v>
      </c>
      <c r="D5" s="95"/>
    </row>
    <row r="6" spans="1:4" ht="18.75" customHeight="1">
      <c r="A6" s="5" t="s">
        <v>4</v>
      </c>
      <c r="B6" s="5" t="s">
        <v>5</v>
      </c>
      <c r="C6" s="5" t="s">
        <v>6</v>
      </c>
      <c r="D6" s="5" t="s">
        <v>5</v>
      </c>
    </row>
    <row r="7" spans="1:4" ht="16.5" customHeight="1">
      <c r="A7" s="6" t="s">
        <v>143</v>
      </c>
      <c r="B7" s="7">
        <v>17341619.280000001</v>
      </c>
      <c r="C7" s="6" t="s">
        <v>144</v>
      </c>
      <c r="D7" s="7">
        <v>17341619.280000001</v>
      </c>
    </row>
    <row r="8" spans="1:4" ht="16.5" customHeight="1">
      <c r="A8" s="6" t="s">
        <v>145</v>
      </c>
      <c r="B8" s="7">
        <v>17341619.280000001</v>
      </c>
      <c r="C8" s="6" t="s">
        <v>146</v>
      </c>
      <c r="D8" s="7"/>
    </row>
    <row r="9" spans="1:4" ht="16.5" customHeight="1">
      <c r="A9" s="6" t="s">
        <v>147</v>
      </c>
      <c r="B9" s="7"/>
      <c r="C9" s="6" t="s">
        <v>148</v>
      </c>
      <c r="D9" s="7"/>
    </row>
    <row r="10" spans="1:4" ht="16.5" customHeight="1">
      <c r="A10" s="6" t="s">
        <v>149</v>
      </c>
      <c r="B10" s="7"/>
      <c r="C10" s="6" t="s">
        <v>150</v>
      </c>
      <c r="D10" s="7"/>
    </row>
    <row r="11" spans="1:4" ht="16.5" customHeight="1">
      <c r="A11" s="6" t="s">
        <v>151</v>
      </c>
      <c r="B11" s="7"/>
      <c r="C11" s="6" t="s">
        <v>152</v>
      </c>
      <c r="D11" s="7"/>
    </row>
    <row r="12" spans="1:4" ht="16.5" customHeight="1">
      <c r="A12" s="6" t="s">
        <v>145</v>
      </c>
      <c r="B12" s="7"/>
      <c r="C12" s="6" t="s">
        <v>153</v>
      </c>
      <c r="D12" s="7"/>
    </row>
    <row r="13" spans="1:4" ht="16.5" customHeight="1">
      <c r="A13" s="10" t="s">
        <v>147</v>
      </c>
      <c r="B13" s="7"/>
      <c r="C13" s="24" t="s">
        <v>154</v>
      </c>
      <c r="D13" s="7"/>
    </row>
    <row r="14" spans="1:4" ht="16.5" customHeight="1">
      <c r="A14" s="10" t="s">
        <v>149</v>
      </c>
      <c r="B14" s="7"/>
      <c r="C14" s="24" t="s">
        <v>155</v>
      </c>
      <c r="D14" s="7"/>
    </row>
    <row r="15" spans="1:4" ht="16.5" customHeight="1">
      <c r="A15" s="11"/>
      <c r="B15" s="7"/>
      <c r="C15" s="24" t="s">
        <v>156</v>
      </c>
      <c r="D15" s="7">
        <v>2827846</v>
      </c>
    </row>
    <row r="16" spans="1:4" ht="16.5" customHeight="1">
      <c r="A16" s="11"/>
      <c r="B16" s="7"/>
      <c r="C16" s="24" t="s">
        <v>157</v>
      </c>
      <c r="D16" s="7">
        <v>1124106</v>
      </c>
    </row>
    <row r="17" spans="1:4" ht="16.5" customHeight="1">
      <c r="A17" s="11"/>
      <c r="B17" s="7"/>
      <c r="C17" s="24" t="s">
        <v>158</v>
      </c>
      <c r="D17" s="7"/>
    </row>
    <row r="18" spans="1:4" ht="16.5" customHeight="1">
      <c r="A18" s="11"/>
      <c r="B18" s="7"/>
      <c r="C18" s="24" t="s">
        <v>159</v>
      </c>
      <c r="D18" s="7"/>
    </row>
    <row r="19" spans="1:4" ht="16.5" customHeight="1">
      <c r="A19" s="11"/>
      <c r="B19" s="7"/>
      <c r="C19" s="24" t="s">
        <v>160</v>
      </c>
      <c r="D19" s="7"/>
    </row>
    <row r="20" spans="1:4" ht="16.5" customHeight="1">
      <c r="A20" s="11"/>
      <c r="B20" s="7"/>
      <c r="C20" s="24" t="s">
        <v>161</v>
      </c>
      <c r="D20" s="7"/>
    </row>
    <row r="21" spans="1:4" ht="16.5" customHeight="1">
      <c r="A21" s="11"/>
      <c r="B21" s="7"/>
      <c r="C21" s="24" t="s">
        <v>162</v>
      </c>
      <c r="D21" s="7"/>
    </row>
    <row r="22" spans="1:4" ht="16.5" customHeight="1">
      <c r="A22" s="11"/>
      <c r="B22" s="7"/>
      <c r="C22" s="24" t="s">
        <v>163</v>
      </c>
      <c r="D22" s="7">
        <v>12631639.279999999</v>
      </c>
    </row>
    <row r="23" spans="1:4" ht="16.5" customHeight="1">
      <c r="A23" s="11"/>
      <c r="B23" s="7"/>
      <c r="C23" s="24" t="s">
        <v>164</v>
      </c>
      <c r="D23" s="7"/>
    </row>
    <row r="24" spans="1:4" ht="16.5" customHeight="1">
      <c r="A24" s="11"/>
      <c r="B24" s="7"/>
      <c r="C24" s="24" t="s">
        <v>165</v>
      </c>
      <c r="D24" s="7"/>
    </row>
    <row r="25" spans="1:4" ht="16.5" customHeight="1">
      <c r="A25" s="11"/>
      <c r="B25" s="7"/>
      <c r="C25" s="24" t="s">
        <v>166</v>
      </c>
      <c r="D25" s="7"/>
    </row>
    <row r="26" spans="1:4" ht="16.5" customHeight="1">
      <c r="A26" s="11"/>
      <c r="B26" s="7"/>
      <c r="C26" s="24" t="s">
        <v>167</v>
      </c>
      <c r="D26" s="7">
        <v>758028</v>
      </c>
    </row>
    <row r="27" spans="1:4" ht="16.5" customHeight="1">
      <c r="A27" s="11"/>
      <c r="B27" s="7"/>
      <c r="C27" s="24" t="s">
        <v>168</v>
      </c>
      <c r="D27" s="7"/>
    </row>
    <row r="28" spans="1:4" ht="16.5" customHeight="1">
      <c r="A28" s="11"/>
      <c r="B28" s="7"/>
      <c r="C28" s="24" t="s">
        <v>169</v>
      </c>
      <c r="D28" s="7"/>
    </row>
    <row r="29" spans="1:4" ht="16.5" customHeight="1">
      <c r="A29" s="11"/>
      <c r="B29" s="7"/>
      <c r="C29" s="24" t="s">
        <v>170</v>
      </c>
      <c r="D29" s="7"/>
    </row>
    <row r="30" spans="1:4" ht="16.5" customHeight="1">
      <c r="A30" s="11"/>
      <c r="B30" s="7"/>
      <c r="C30" s="24" t="s">
        <v>171</v>
      </c>
      <c r="D30" s="7"/>
    </row>
    <row r="31" spans="1:4" ht="16.5" customHeight="1">
      <c r="A31" s="11"/>
      <c r="B31" s="7"/>
      <c r="C31" s="24" t="s">
        <v>172</v>
      </c>
      <c r="D31" s="7"/>
    </row>
    <row r="32" spans="1:4" ht="16.5" customHeight="1">
      <c r="A32" s="11"/>
      <c r="B32" s="7"/>
      <c r="C32" s="10" t="s">
        <v>173</v>
      </c>
      <c r="D32" s="7"/>
    </row>
    <row r="33" spans="1:4" ht="16.5" customHeight="1">
      <c r="A33" s="11"/>
      <c r="B33" s="7"/>
      <c r="C33" s="10" t="s">
        <v>174</v>
      </c>
      <c r="D33" s="7"/>
    </row>
    <row r="34" spans="1:4" ht="16.5" customHeight="1">
      <c r="A34" s="11"/>
      <c r="B34" s="7"/>
      <c r="C34" s="25" t="s">
        <v>175</v>
      </c>
      <c r="D34" s="7"/>
    </row>
    <row r="35" spans="1:4" ht="15" customHeight="1">
      <c r="A35" s="12" t="s">
        <v>50</v>
      </c>
      <c r="B35" s="26">
        <v>17341619.280000001</v>
      </c>
      <c r="C35" s="12" t="s">
        <v>51</v>
      </c>
      <c r="D35" s="26">
        <v>17341619.280000001</v>
      </c>
    </row>
  </sheetData>
  <mergeCells count="4">
    <mergeCell ref="A3:D3"/>
    <mergeCell ref="A5:B5"/>
    <mergeCell ref="C5:D5"/>
    <mergeCell ref="A4:B4"/>
  </mergeCells>
  <phoneticPr fontId="16" type="noConversion"/>
  <printOptions horizontalCentered="1"/>
  <pageMargins left="0.96" right="0.96" top="0.72" bottom="0.72" header="0" footer="0"/>
  <pageSetup paperSize="9" scale="71" orientation="landscape" r:id="rId1"/>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sheetPr>
  <dimension ref="A1:G30"/>
  <sheetViews>
    <sheetView showZeros="0" zoomScaleNormal="100" workbookViewId="0">
      <pane ySplit="1" topLeftCell="A2" activePane="bottomLeft" state="frozen"/>
      <selection pane="bottomLeft" activeCell="B12" sqref="B12"/>
    </sheetView>
  </sheetViews>
  <sheetFormatPr defaultColWidth="9.109375" defaultRowHeight="14.25" customHeight="1"/>
  <cols>
    <col min="1" max="1" width="15.33203125" customWidth="1"/>
    <col min="2" max="2" width="34.44140625" customWidth="1"/>
    <col min="3" max="7" width="15.77734375" customWidth="1"/>
  </cols>
  <sheetData>
    <row r="1" spans="1:7" ht="14.25" customHeight="1">
      <c r="A1" s="1"/>
      <c r="B1" s="1"/>
      <c r="C1" s="1"/>
      <c r="D1" s="1"/>
      <c r="E1" s="1"/>
      <c r="F1" s="1"/>
      <c r="G1" s="1"/>
    </row>
    <row r="2" spans="1:7" ht="14.25" customHeight="1">
      <c r="D2" s="27"/>
      <c r="F2" s="28"/>
      <c r="G2" s="4" t="s">
        <v>176</v>
      </c>
    </row>
    <row r="3" spans="1:7" ht="41.25" customHeight="1">
      <c r="A3" s="126" t="str">
        <f>"2025"&amp;"年一般公共预算支出预算表（按功能科目分类）"</f>
        <v>2025年一般公共预算支出预算表（按功能科目分类）</v>
      </c>
      <c r="B3" s="126"/>
      <c r="C3" s="126"/>
      <c r="D3" s="126"/>
      <c r="E3" s="126"/>
      <c r="F3" s="126"/>
      <c r="G3" s="126"/>
    </row>
    <row r="4" spans="1:7" ht="18" customHeight="1">
      <c r="A4" s="29" t="s">
        <v>504</v>
      </c>
      <c r="F4" s="30"/>
      <c r="G4" s="4" t="s">
        <v>1</v>
      </c>
    </row>
    <row r="5" spans="1:7" ht="20.25" customHeight="1">
      <c r="A5" s="127" t="s">
        <v>177</v>
      </c>
      <c r="B5" s="128"/>
      <c r="C5" s="136" t="s">
        <v>55</v>
      </c>
      <c r="D5" s="133" t="s">
        <v>76</v>
      </c>
      <c r="E5" s="134"/>
      <c r="F5" s="135"/>
      <c r="G5" s="131" t="s">
        <v>77</v>
      </c>
    </row>
    <row r="6" spans="1:7" ht="20.25" customHeight="1">
      <c r="A6" s="31" t="s">
        <v>73</v>
      </c>
      <c r="B6" s="31" t="s">
        <v>74</v>
      </c>
      <c r="C6" s="137"/>
      <c r="D6" s="33" t="s">
        <v>57</v>
      </c>
      <c r="E6" s="33" t="s">
        <v>178</v>
      </c>
      <c r="F6" s="33" t="s">
        <v>179</v>
      </c>
      <c r="G6" s="132"/>
    </row>
    <row r="7" spans="1:7" ht="15" customHeight="1">
      <c r="A7" s="34" t="s">
        <v>83</v>
      </c>
      <c r="B7" s="34" t="s">
        <v>84</v>
      </c>
      <c r="C7" s="34" t="s">
        <v>85</v>
      </c>
      <c r="D7" s="34" t="s">
        <v>86</v>
      </c>
      <c r="E7" s="34" t="s">
        <v>87</v>
      </c>
      <c r="F7" s="34" t="s">
        <v>88</v>
      </c>
      <c r="G7" s="34" t="s">
        <v>89</v>
      </c>
    </row>
    <row r="8" spans="1:7" ht="18" customHeight="1">
      <c r="A8" s="25" t="s">
        <v>98</v>
      </c>
      <c r="B8" s="25" t="s">
        <v>99</v>
      </c>
      <c r="C8" s="7">
        <v>2827846</v>
      </c>
      <c r="D8" s="7">
        <v>2754846</v>
      </c>
      <c r="E8" s="7">
        <v>2754846</v>
      </c>
      <c r="F8" s="7"/>
      <c r="G8" s="7">
        <v>73000</v>
      </c>
    </row>
    <row r="9" spans="1:7" ht="18" customHeight="1">
      <c r="A9" s="35" t="s">
        <v>100</v>
      </c>
      <c r="B9" s="35" t="s">
        <v>101</v>
      </c>
      <c r="C9" s="7">
        <v>2754846</v>
      </c>
      <c r="D9" s="7">
        <v>2754846</v>
      </c>
      <c r="E9" s="7">
        <v>2754846</v>
      </c>
      <c r="F9" s="7"/>
      <c r="G9" s="7"/>
    </row>
    <row r="10" spans="1:7" ht="18" customHeight="1">
      <c r="A10" s="36" t="s">
        <v>102</v>
      </c>
      <c r="B10" s="36" t="s">
        <v>103</v>
      </c>
      <c r="C10" s="7">
        <v>1555200</v>
      </c>
      <c r="D10" s="7">
        <v>1555200</v>
      </c>
      <c r="E10" s="7">
        <v>1555200</v>
      </c>
      <c r="F10" s="7"/>
      <c r="G10" s="7"/>
    </row>
    <row r="11" spans="1:7" ht="18" customHeight="1">
      <c r="A11" s="36" t="s">
        <v>104</v>
      </c>
      <c r="B11" s="36" t="s">
        <v>105</v>
      </c>
      <c r="C11" s="7">
        <v>142800</v>
      </c>
      <c r="D11" s="7">
        <v>142800</v>
      </c>
      <c r="E11" s="7">
        <v>142800</v>
      </c>
      <c r="F11" s="7"/>
      <c r="G11" s="7"/>
    </row>
    <row r="12" spans="1:7" ht="18" customHeight="1">
      <c r="A12" s="36" t="s">
        <v>106</v>
      </c>
      <c r="B12" s="36" t="s">
        <v>107</v>
      </c>
      <c r="C12" s="7">
        <v>832846</v>
      </c>
      <c r="D12" s="7">
        <v>832846</v>
      </c>
      <c r="E12" s="7">
        <v>832846</v>
      </c>
      <c r="F12" s="7"/>
      <c r="G12" s="7"/>
    </row>
    <row r="13" spans="1:7" ht="18" customHeight="1">
      <c r="A13" s="36" t="s">
        <v>108</v>
      </c>
      <c r="B13" s="36" t="s">
        <v>109</v>
      </c>
      <c r="C13" s="7">
        <v>224000</v>
      </c>
      <c r="D13" s="7">
        <v>224000</v>
      </c>
      <c r="E13" s="7">
        <v>224000</v>
      </c>
      <c r="F13" s="7"/>
      <c r="G13" s="7"/>
    </row>
    <row r="14" spans="1:7" ht="18" customHeight="1">
      <c r="A14" s="35" t="s">
        <v>110</v>
      </c>
      <c r="B14" s="35" t="s">
        <v>111</v>
      </c>
      <c r="C14" s="7">
        <v>33000</v>
      </c>
      <c r="D14" s="7"/>
      <c r="E14" s="7"/>
      <c r="F14" s="7"/>
      <c r="G14" s="7">
        <v>33000</v>
      </c>
    </row>
    <row r="15" spans="1:7" ht="18" customHeight="1">
      <c r="A15" s="36" t="s">
        <v>112</v>
      </c>
      <c r="B15" s="36" t="s">
        <v>113</v>
      </c>
      <c r="C15" s="7">
        <v>33000</v>
      </c>
      <c r="D15" s="7"/>
      <c r="E15" s="7"/>
      <c r="F15" s="7"/>
      <c r="G15" s="7">
        <v>33000</v>
      </c>
    </row>
    <row r="16" spans="1:7" ht="18" customHeight="1">
      <c r="A16" s="35" t="s">
        <v>114</v>
      </c>
      <c r="B16" s="35" t="s">
        <v>115</v>
      </c>
      <c r="C16" s="7">
        <v>40000</v>
      </c>
      <c r="D16" s="7"/>
      <c r="E16" s="7"/>
      <c r="F16" s="7"/>
      <c r="G16" s="7">
        <v>40000</v>
      </c>
    </row>
    <row r="17" spans="1:7" ht="18" customHeight="1">
      <c r="A17" s="36" t="s">
        <v>116</v>
      </c>
      <c r="B17" s="36" t="s">
        <v>117</v>
      </c>
      <c r="C17" s="7">
        <v>40000</v>
      </c>
      <c r="D17" s="7"/>
      <c r="E17" s="7"/>
      <c r="F17" s="7"/>
      <c r="G17" s="7">
        <v>40000</v>
      </c>
    </row>
    <row r="18" spans="1:7" ht="18" customHeight="1">
      <c r="A18" s="25" t="s">
        <v>118</v>
      </c>
      <c r="B18" s="25" t="s">
        <v>119</v>
      </c>
      <c r="C18" s="7">
        <v>1124106</v>
      </c>
      <c r="D18" s="7">
        <v>1124106</v>
      </c>
      <c r="E18" s="7">
        <v>1124106</v>
      </c>
      <c r="F18" s="7"/>
      <c r="G18" s="7"/>
    </row>
    <row r="19" spans="1:7" ht="18" customHeight="1">
      <c r="A19" s="35" t="s">
        <v>120</v>
      </c>
      <c r="B19" s="35" t="s">
        <v>121</v>
      </c>
      <c r="C19" s="7">
        <v>1124106</v>
      </c>
      <c r="D19" s="7">
        <v>1124106</v>
      </c>
      <c r="E19" s="7">
        <v>1124106</v>
      </c>
      <c r="F19" s="7"/>
      <c r="G19" s="7"/>
    </row>
    <row r="20" spans="1:7" ht="18" customHeight="1">
      <c r="A20" s="36" t="s">
        <v>122</v>
      </c>
      <c r="B20" s="36" t="s">
        <v>123</v>
      </c>
      <c r="C20" s="7">
        <v>834128</v>
      </c>
      <c r="D20" s="7">
        <v>834128</v>
      </c>
      <c r="E20" s="7">
        <v>834128</v>
      </c>
      <c r="F20" s="7"/>
      <c r="G20" s="7"/>
    </row>
    <row r="21" spans="1:7" ht="18" customHeight="1">
      <c r="A21" s="36" t="s">
        <v>124</v>
      </c>
      <c r="B21" s="36" t="s">
        <v>125</v>
      </c>
      <c r="C21" s="7">
        <v>259920</v>
      </c>
      <c r="D21" s="7">
        <v>259920</v>
      </c>
      <c r="E21" s="7">
        <v>259920</v>
      </c>
      <c r="F21" s="7"/>
      <c r="G21" s="7"/>
    </row>
    <row r="22" spans="1:7" ht="18" customHeight="1">
      <c r="A22" s="36" t="s">
        <v>126</v>
      </c>
      <c r="B22" s="36" t="s">
        <v>127</v>
      </c>
      <c r="C22" s="7">
        <v>30058</v>
      </c>
      <c r="D22" s="7">
        <v>30058</v>
      </c>
      <c r="E22" s="7">
        <v>30058</v>
      </c>
      <c r="F22" s="7"/>
      <c r="G22" s="7"/>
    </row>
    <row r="23" spans="1:7" ht="18" customHeight="1">
      <c r="A23" s="25" t="s">
        <v>128</v>
      </c>
      <c r="B23" s="25" t="s">
        <v>129</v>
      </c>
      <c r="C23" s="7">
        <v>12631639.279999999</v>
      </c>
      <c r="D23" s="7">
        <v>7132639.2800000003</v>
      </c>
      <c r="E23" s="7">
        <v>6159554</v>
      </c>
      <c r="F23" s="7">
        <v>973085.28</v>
      </c>
      <c r="G23" s="7">
        <v>5499000</v>
      </c>
    </row>
    <row r="24" spans="1:7" ht="18" customHeight="1">
      <c r="A24" s="35" t="s">
        <v>130</v>
      </c>
      <c r="B24" s="35" t="s">
        <v>131</v>
      </c>
      <c r="C24" s="7">
        <v>12631639.279999999</v>
      </c>
      <c r="D24" s="7">
        <v>7132639.2800000003</v>
      </c>
      <c r="E24" s="7">
        <v>6159554</v>
      </c>
      <c r="F24" s="7">
        <v>973085.28</v>
      </c>
      <c r="G24" s="7">
        <v>5499000</v>
      </c>
    </row>
    <row r="25" spans="1:7" ht="18" customHeight="1">
      <c r="A25" s="36" t="s">
        <v>132</v>
      </c>
      <c r="B25" s="36" t="s">
        <v>133</v>
      </c>
      <c r="C25" s="7">
        <v>7821639.2800000003</v>
      </c>
      <c r="D25" s="7">
        <v>7132639.2800000003</v>
      </c>
      <c r="E25" s="7">
        <v>6159554</v>
      </c>
      <c r="F25" s="7">
        <v>973085.28</v>
      </c>
      <c r="G25" s="7">
        <v>689000</v>
      </c>
    </row>
    <row r="26" spans="1:7" ht="18" customHeight="1">
      <c r="A26" s="36" t="s">
        <v>134</v>
      </c>
      <c r="B26" s="36" t="s">
        <v>135</v>
      </c>
      <c r="C26" s="7">
        <v>4810000</v>
      </c>
      <c r="D26" s="7"/>
      <c r="E26" s="7"/>
      <c r="F26" s="7"/>
      <c r="G26" s="7">
        <v>4810000</v>
      </c>
    </row>
    <row r="27" spans="1:7" ht="18" customHeight="1">
      <c r="A27" s="25" t="s">
        <v>136</v>
      </c>
      <c r="B27" s="25" t="s">
        <v>137</v>
      </c>
      <c r="C27" s="7">
        <v>758028</v>
      </c>
      <c r="D27" s="7">
        <v>758028</v>
      </c>
      <c r="E27" s="7">
        <v>758028</v>
      </c>
      <c r="F27" s="7"/>
      <c r="G27" s="7"/>
    </row>
    <row r="28" spans="1:7" ht="18" customHeight="1">
      <c r="A28" s="35" t="s">
        <v>138</v>
      </c>
      <c r="B28" s="35" t="s">
        <v>139</v>
      </c>
      <c r="C28" s="7">
        <v>758028</v>
      </c>
      <c r="D28" s="7">
        <v>758028</v>
      </c>
      <c r="E28" s="7">
        <v>758028</v>
      </c>
      <c r="F28" s="7"/>
      <c r="G28" s="7"/>
    </row>
    <row r="29" spans="1:7" ht="18" customHeight="1">
      <c r="A29" s="36" t="s">
        <v>140</v>
      </c>
      <c r="B29" s="36" t="s">
        <v>141</v>
      </c>
      <c r="C29" s="7">
        <v>758028</v>
      </c>
      <c r="D29" s="7">
        <v>758028</v>
      </c>
      <c r="E29" s="7">
        <v>758028</v>
      </c>
      <c r="F29" s="7"/>
      <c r="G29" s="7"/>
    </row>
    <row r="30" spans="1:7" ht="18" customHeight="1">
      <c r="A30" s="129" t="s">
        <v>180</v>
      </c>
      <c r="B30" s="130" t="s">
        <v>180</v>
      </c>
      <c r="C30" s="7">
        <v>17341619.280000001</v>
      </c>
      <c r="D30" s="7">
        <v>11769619.279999999</v>
      </c>
      <c r="E30" s="7">
        <v>10796534</v>
      </c>
      <c r="F30" s="7">
        <v>973085.28</v>
      </c>
      <c r="G30" s="7">
        <v>5572000</v>
      </c>
    </row>
  </sheetData>
  <mergeCells count="6">
    <mergeCell ref="A3:G3"/>
    <mergeCell ref="A5:B5"/>
    <mergeCell ref="A30:B30"/>
    <mergeCell ref="G5:G6"/>
    <mergeCell ref="D5:F5"/>
    <mergeCell ref="C5:C6"/>
  </mergeCells>
  <phoneticPr fontId="16" type="noConversion"/>
  <printOptions horizontalCentered="1"/>
  <pageMargins left="0.37" right="0.37" top="0.56000000000000005" bottom="0.56000000000000005" header="0.48" footer="0.48"/>
  <pageSetup paperSize="9" scale="82" fitToHeight="100" orientation="landscape" r:id="rId1"/>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sheetPr>
  <dimension ref="A1:F8"/>
  <sheetViews>
    <sheetView showZeros="0" zoomScaleNormal="100" workbookViewId="0">
      <pane ySplit="1" topLeftCell="A2" activePane="bottomLeft" state="frozen"/>
      <selection pane="bottomLeft" activeCell="B12" sqref="B12"/>
    </sheetView>
  </sheetViews>
  <sheetFormatPr defaultColWidth="10.33203125" defaultRowHeight="14.25" customHeight="1"/>
  <cols>
    <col min="1" max="6" width="20.77734375" customWidth="1"/>
  </cols>
  <sheetData>
    <row r="1" spans="1:6" ht="14.25" customHeight="1">
      <c r="A1" s="1"/>
      <c r="B1" s="1"/>
      <c r="C1" s="1"/>
      <c r="D1" s="1"/>
      <c r="E1" s="1"/>
      <c r="F1" s="1"/>
    </row>
    <row r="2" spans="1:6" ht="14.25" customHeight="1">
      <c r="A2" s="38"/>
      <c r="B2" s="38"/>
      <c r="C2" s="38"/>
      <c r="D2" s="38"/>
      <c r="E2" s="23"/>
      <c r="F2" s="39" t="s">
        <v>181</v>
      </c>
    </row>
    <row r="3" spans="1:6" ht="41.25" customHeight="1">
      <c r="A3" s="138" t="str">
        <f>"2025"&amp;"年一般公共预算“三公”经费支出预算表"</f>
        <v>2025年一般公共预算“三公”经费支出预算表</v>
      </c>
      <c r="B3" s="139"/>
      <c r="C3" s="139"/>
      <c r="D3" s="139"/>
      <c r="E3" s="140"/>
      <c r="F3" s="139"/>
    </row>
    <row r="4" spans="1:6" ht="14.25" customHeight="1">
      <c r="A4" s="141" t="s">
        <v>504</v>
      </c>
      <c r="B4" s="142"/>
      <c r="D4" s="38"/>
      <c r="E4" s="23"/>
      <c r="F4" s="3" t="s">
        <v>1</v>
      </c>
    </row>
    <row r="5" spans="1:6" ht="27" customHeight="1">
      <c r="A5" s="143" t="s">
        <v>182</v>
      </c>
      <c r="B5" s="143" t="s">
        <v>183</v>
      </c>
      <c r="C5" s="103" t="s">
        <v>184</v>
      </c>
      <c r="D5" s="143"/>
      <c r="E5" s="146"/>
      <c r="F5" s="143" t="s">
        <v>185</v>
      </c>
    </row>
    <row r="6" spans="1:6" ht="28.5" customHeight="1">
      <c r="A6" s="144"/>
      <c r="B6" s="145"/>
      <c r="C6" s="40" t="s">
        <v>57</v>
      </c>
      <c r="D6" s="40" t="s">
        <v>186</v>
      </c>
      <c r="E6" s="40" t="s">
        <v>187</v>
      </c>
      <c r="F6" s="147"/>
    </row>
    <row r="7" spans="1:6" ht="17.25" customHeight="1">
      <c r="A7" s="19" t="s">
        <v>83</v>
      </c>
      <c r="B7" s="19" t="s">
        <v>84</v>
      </c>
      <c r="C7" s="19" t="s">
        <v>85</v>
      </c>
      <c r="D7" s="19" t="s">
        <v>86</v>
      </c>
      <c r="E7" s="19" t="s">
        <v>87</v>
      </c>
      <c r="F7" s="19" t="s">
        <v>88</v>
      </c>
    </row>
    <row r="8" spans="1:6" ht="17.25" customHeight="1">
      <c r="A8" s="7">
        <v>9000</v>
      </c>
      <c r="B8" s="7"/>
      <c r="C8" s="7"/>
      <c r="D8" s="7"/>
      <c r="E8" s="7"/>
      <c r="F8" s="7">
        <v>9000</v>
      </c>
    </row>
  </sheetData>
  <mergeCells count="6">
    <mergeCell ref="A3:F3"/>
    <mergeCell ref="A4:B4"/>
    <mergeCell ref="A5:A6"/>
    <mergeCell ref="B5:B6"/>
    <mergeCell ref="C5:E5"/>
    <mergeCell ref="F5:F6"/>
  </mergeCells>
  <phoneticPr fontId="16" type="noConversion"/>
  <pageMargins left="0.67" right="0.67" top="0.72" bottom="0.72" header="0.28000000000000003" footer="0.28000000000000003"/>
  <pageSetup paperSize="9" fitToWidth="0" fitToHeight="0" orientation="landscape" r:id="rId1"/>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42"/>
  <sheetViews>
    <sheetView showZeros="0" zoomScaleNormal="100" workbookViewId="0">
      <pane ySplit="1" topLeftCell="A2" activePane="bottomLeft" state="frozen"/>
      <selection pane="bottomLeft" activeCell="C12" sqref="C12"/>
    </sheetView>
  </sheetViews>
  <sheetFormatPr defaultColWidth="9.109375" defaultRowHeight="14.25" customHeight="1"/>
  <cols>
    <col min="1" max="1" width="19.44140625" customWidth="1"/>
    <col min="2" max="2" width="20.109375" customWidth="1"/>
    <col min="3" max="3" width="20.77734375" customWidth="1"/>
    <col min="4" max="4" width="18.109375" customWidth="1"/>
    <col min="5" max="5" width="8.5546875" customWidth="1"/>
    <col min="6" max="6" width="27.6640625" customWidth="1"/>
    <col min="7" max="7" width="7.6640625" customWidth="1"/>
    <col min="8" max="8" width="24.88671875" customWidth="1"/>
    <col min="9" max="24" width="12.777343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7"/>
      <c r="C2" s="41"/>
      <c r="E2" s="42"/>
      <c r="F2" s="42"/>
      <c r="G2" s="42"/>
      <c r="H2" s="42"/>
      <c r="I2" s="43"/>
      <c r="J2" s="43"/>
      <c r="K2" s="43"/>
      <c r="L2" s="43"/>
      <c r="M2" s="43"/>
      <c r="N2" s="43"/>
      <c r="R2" s="43"/>
      <c r="V2" s="41"/>
      <c r="X2" s="44" t="s">
        <v>188</v>
      </c>
    </row>
    <row r="3" spans="1:24" ht="45.75" customHeight="1">
      <c r="A3" s="152" t="str">
        <f>"2025"&amp;"年部门基本支出预算表"</f>
        <v>2025年部门基本支出预算表</v>
      </c>
      <c r="B3" s="153"/>
      <c r="C3" s="152"/>
      <c r="D3" s="152"/>
      <c r="E3" s="152"/>
      <c r="F3" s="152"/>
      <c r="G3" s="152"/>
      <c r="H3" s="152"/>
      <c r="I3" s="152"/>
      <c r="J3" s="152"/>
      <c r="K3" s="152"/>
      <c r="L3" s="152"/>
      <c r="M3" s="152"/>
      <c r="N3" s="152"/>
      <c r="O3" s="153"/>
      <c r="P3" s="153"/>
      <c r="Q3" s="153"/>
      <c r="R3" s="152"/>
      <c r="S3" s="152"/>
      <c r="T3" s="152"/>
      <c r="U3" s="152"/>
      <c r="V3" s="152"/>
      <c r="W3" s="152"/>
      <c r="X3" s="152"/>
    </row>
    <row r="4" spans="1:24" ht="18.75" customHeight="1">
      <c r="A4" s="154" t="s">
        <v>504</v>
      </c>
      <c r="B4" s="155"/>
      <c r="C4" s="156"/>
      <c r="D4" s="156"/>
      <c r="E4" s="156"/>
      <c r="F4" s="156"/>
      <c r="G4" s="156"/>
      <c r="H4" s="156"/>
      <c r="I4" s="45"/>
      <c r="J4" s="45"/>
      <c r="K4" s="45"/>
      <c r="L4" s="45"/>
      <c r="M4" s="45"/>
      <c r="N4" s="45"/>
      <c r="O4" s="46"/>
      <c r="P4" s="46"/>
      <c r="Q4" s="46"/>
      <c r="R4" s="45"/>
      <c r="V4" s="41"/>
      <c r="X4" s="44" t="s">
        <v>1</v>
      </c>
    </row>
    <row r="5" spans="1:24" ht="18" customHeight="1">
      <c r="A5" s="148" t="s">
        <v>189</v>
      </c>
      <c r="B5" s="148" t="s">
        <v>190</v>
      </c>
      <c r="C5" s="148" t="s">
        <v>191</v>
      </c>
      <c r="D5" s="148" t="s">
        <v>192</v>
      </c>
      <c r="E5" s="148" t="s">
        <v>193</v>
      </c>
      <c r="F5" s="148" t="s">
        <v>194</v>
      </c>
      <c r="G5" s="148" t="s">
        <v>195</v>
      </c>
      <c r="H5" s="148" t="s">
        <v>196</v>
      </c>
      <c r="I5" s="133" t="s">
        <v>197</v>
      </c>
      <c r="J5" s="160" t="s">
        <v>197</v>
      </c>
      <c r="K5" s="160"/>
      <c r="L5" s="160"/>
      <c r="M5" s="160"/>
      <c r="N5" s="160"/>
      <c r="O5" s="134"/>
      <c r="P5" s="134"/>
      <c r="Q5" s="134"/>
      <c r="R5" s="163" t="s">
        <v>61</v>
      </c>
      <c r="S5" s="160" t="s">
        <v>62</v>
      </c>
      <c r="T5" s="160"/>
      <c r="U5" s="160"/>
      <c r="V5" s="160"/>
      <c r="W5" s="160"/>
      <c r="X5" s="161"/>
    </row>
    <row r="6" spans="1:24" ht="18" customHeight="1">
      <c r="A6" s="157"/>
      <c r="B6" s="149"/>
      <c r="C6" s="159"/>
      <c r="D6" s="157"/>
      <c r="E6" s="157"/>
      <c r="F6" s="157"/>
      <c r="G6" s="157"/>
      <c r="H6" s="157"/>
      <c r="I6" s="136" t="s">
        <v>198</v>
      </c>
      <c r="J6" s="133" t="s">
        <v>58</v>
      </c>
      <c r="K6" s="160"/>
      <c r="L6" s="160"/>
      <c r="M6" s="160"/>
      <c r="N6" s="161"/>
      <c r="O6" s="165" t="s">
        <v>199</v>
      </c>
      <c r="P6" s="134"/>
      <c r="Q6" s="135"/>
      <c r="R6" s="148" t="s">
        <v>61</v>
      </c>
      <c r="S6" s="133" t="s">
        <v>62</v>
      </c>
      <c r="T6" s="163" t="s">
        <v>64</v>
      </c>
      <c r="U6" s="160" t="s">
        <v>62</v>
      </c>
      <c r="V6" s="163" t="s">
        <v>66</v>
      </c>
      <c r="W6" s="163" t="s">
        <v>67</v>
      </c>
      <c r="X6" s="164" t="s">
        <v>68</v>
      </c>
    </row>
    <row r="7" spans="1:24" ht="19.5" customHeight="1">
      <c r="A7" s="149"/>
      <c r="B7" s="149"/>
      <c r="C7" s="149"/>
      <c r="D7" s="149"/>
      <c r="E7" s="149"/>
      <c r="F7" s="149"/>
      <c r="G7" s="149"/>
      <c r="H7" s="149"/>
      <c r="I7" s="149"/>
      <c r="J7" s="150" t="s">
        <v>200</v>
      </c>
      <c r="K7" s="148" t="s">
        <v>201</v>
      </c>
      <c r="L7" s="148" t="s">
        <v>202</v>
      </c>
      <c r="M7" s="148" t="s">
        <v>203</v>
      </c>
      <c r="N7" s="148" t="s">
        <v>204</v>
      </c>
      <c r="O7" s="148" t="s">
        <v>58</v>
      </c>
      <c r="P7" s="148" t="s">
        <v>59</v>
      </c>
      <c r="Q7" s="148" t="s">
        <v>60</v>
      </c>
      <c r="R7" s="149"/>
      <c r="S7" s="148" t="s">
        <v>57</v>
      </c>
      <c r="T7" s="148" t="s">
        <v>64</v>
      </c>
      <c r="U7" s="148" t="s">
        <v>205</v>
      </c>
      <c r="V7" s="148" t="s">
        <v>66</v>
      </c>
      <c r="W7" s="148" t="s">
        <v>67</v>
      </c>
      <c r="X7" s="148" t="s">
        <v>68</v>
      </c>
    </row>
    <row r="8" spans="1:24" ht="37.5" customHeight="1">
      <c r="A8" s="158"/>
      <c r="B8" s="137"/>
      <c r="C8" s="158"/>
      <c r="D8" s="158"/>
      <c r="E8" s="158"/>
      <c r="F8" s="158"/>
      <c r="G8" s="158"/>
      <c r="H8" s="158"/>
      <c r="I8" s="158"/>
      <c r="J8" s="151" t="s">
        <v>57</v>
      </c>
      <c r="K8" s="162" t="s">
        <v>206</v>
      </c>
      <c r="L8" s="162" t="s">
        <v>202</v>
      </c>
      <c r="M8" s="162" t="s">
        <v>203</v>
      </c>
      <c r="N8" s="162" t="s">
        <v>204</v>
      </c>
      <c r="O8" s="162" t="s">
        <v>202</v>
      </c>
      <c r="P8" s="162" t="s">
        <v>203</v>
      </c>
      <c r="Q8" s="162" t="s">
        <v>204</v>
      </c>
      <c r="R8" s="162" t="s">
        <v>61</v>
      </c>
      <c r="S8" s="162" t="s">
        <v>57</v>
      </c>
      <c r="T8" s="162" t="s">
        <v>64</v>
      </c>
      <c r="U8" s="162" t="s">
        <v>205</v>
      </c>
      <c r="V8" s="162" t="s">
        <v>66</v>
      </c>
      <c r="W8" s="162" t="s">
        <v>67</v>
      </c>
      <c r="X8" s="162" t="s">
        <v>68</v>
      </c>
    </row>
    <row r="9" spans="1:24" ht="14.25" customHeight="1">
      <c r="A9" s="49">
        <v>1</v>
      </c>
      <c r="B9" s="49">
        <v>2</v>
      </c>
      <c r="C9" s="49">
        <v>3</v>
      </c>
      <c r="D9" s="49">
        <v>4</v>
      </c>
      <c r="E9" s="49">
        <v>5</v>
      </c>
      <c r="F9" s="49">
        <v>6</v>
      </c>
      <c r="G9" s="49">
        <v>7</v>
      </c>
      <c r="H9" s="49">
        <v>8</v>
      </c>
      <c r="I9" s="49">
        <v>9</v>
      </c>
      <c r="J9" s="49">
        <v>10</v>
      </c>
      <c r="K9" s="49">
        <v>11</v>
      </c>
      <c r="L9" s="49">
        <v>12</v>
      </c>
      <c r="M9" s="49">
        <v>13</v>
      </c>
      <c r="N9" s="49">
        <v>14</v>
      </c>
      <c r="O9" s="49">
        <v>15</v>
      </c>
      <c r="P9" s="49">
        <v>16</v>
      </c>
      <c r="Q9" s="49">
        <v>17</v>
      </c>
      <c r="R9" s="49">
        <v>18</v>
      </c>
      <c r="S9" s="49">
        <v>19</v>
      </c>
      <c r="T9" s="49">
        <v>20</v>
      </c>
      <c r="U9" s="49">
        <v>21</v>
      </c>
      <c r="V9" s="49">
        <v>22</v>
      </c>
      <c r="W9" s="49">
        <v>23</v>
      </c>
      <c r="X9" s="49">
        <v>24</v>
      </c>
    </row>
    <row r="10" spans="1:24" ht="20.25" customHeight="1">
      <c r="A10" s="10" t="s">
        <v>70</v>
      </c>
      <c r="B10" s="10" t="s">
        <v>70</v>
      </c>
      <c r="C10" s="10" t="s">
        <v>207</v>
      </c>
      <c r="D10" s="10" t="s">
        <v>208</v>
      </c>
      <c r="E10" s="10" t="s">
        <v>132</v>
      </c>
      <c r="F10" s="10" t="s">
        <v>133</v>
      </c>
      <c r="G10" s="10" t="s">
        <v>209</v>
      </c>
      <c r="H10" s="10" t="s">
        <v>210</v>
      </c>
      <c r="I10" s="7">
        <v>1729464</v>
      </c>
      <c r="J10" s="7">
        <v>1729464</v>
      </c>
      <c r="K10" s="7"/>
      <c r="L10" s="7"/>
      <c r="M10" s="7">
        <v>1729464</v>
      </c>
      <c r="N10" s="7"/>
      <c r="O10" s="7"/>
      <c r="P10" s="7"/>
      <c r="Q10" s="7"/>
      <c r="R10" s="7"/>
      <c r="S10" s="7"/>
      <c r="T10" s="7"/>
      <c r="U10" s="7"/>
      <c r="V10" s="7"/>
      <c r="W10" s="7"/>
      <c r="X10" s="7"/>
    </row>
    <row r="11" spans="1:24" ht="20.25" customHeight="1">
      <c r="A11" s="10" t="s">
        <v>70</v>
      </c>
      <c r="B11" s="10" t="s">
        <v>70</v>
      </c>
      <c r="C11" s="10" t="s">
        <v>207</v>
      </c>
      <c r="D11" s="10" t="s">
        <v>208</v>
      </c>
      <c r="E11" s="10" t="s">
        <v>132</v>
      </c>
      <c r="F11" s="10" t="s">
        <v>133</v>
      </c>
      <c r="G11" s="10" t="s">
        <v>211</v>
      </c>
      <c r="H11" s="10" t="s">
        <v>212</v>
      </c>
      <c r="I11" s="7">
        <v>2496012</v>
      </c>
      <c r="J11" s="7">
        <v>2496012</v>
      </c>
      <c r="K11" s="50"/>
      <c r="L11" s="50"/>
      <c r="M11" s="7">
        <v>2496012</v>
      </c>
      <c r="N11" s="50"/>
      <c r="O11" s="7"/>
      <c r="P11" s="7"/>
      <c r="Q11" s="7"/>
      <c r="R11" s="7"/>
      <c r="S11" s="7"/>
      <c r="T11" s="7"/>
      <c r="U11" s="7"/>
      <c r="V11" s="7"/>
      <c r="W11" s="7"/>
      <c r="X11" s="7"/>
    </row>
    <row r="12" spans="1:24" ht="20.25" customHeight="1">
      <c r="A12" s="10" t="s">
        <v>70</v>
      </c>
      <c r="B12" s="10" t="s">
        <v>70</v>
      </c>
      <c r="C12" s="10" t="s">
        <v>207</v>
      </c>
      <c r="D12" s="10" t="s">
        <v>208</v>
      </c>
      <c r="E12" s="10" t="s">
        <v>132</v>
      </c>
      <c r="F12" s="10" t="s">
        <v>133</v>
      </c>
      <c r="G12" s="10" t="s">
        <v>213</v>
      </c>
      <c r="H12" s="10" t="s">
        <v>214</v>
      </c>
      <c r="I12" s="7">
        <v>144122</v>
      </c>
      <c r="J12" s="7">
        <v>144122</v>
      </c>
      <c r="K12" s="50"/>
      <c r="L12" s="50"/>
      <c r="M12" s="7">
        <v>144122</v>
      </c>
      <c r="N12" s="50"/>
      <c r="O12" s="7"/>
      <c r="P12" s="7"/>
      <c r="Q12" s="7"/>
      <c r="R12" s="7"/>
      <c r="S12" s="7"/>
      <c r="T12" s="7"/>
      <c r="U12" s="7"/>
      <c r="V12" s="7"/>
      <c r="W12" s="7"/>
      <c r="X12" s="7"/>
    </row>
    <row r="13" spans="1:24" ht="20.25" customHeight="1">
      <c r="A13" s="10" t="s">
        <v>70</v>
      </c>
      <c r="B13" s="10" t="s">
        <v>70</v>
      </c>
      <c r="C13" s="10" t="s">
        <v>215</v>
      </c>
      <c r="D13" s="10" t="s">
        <v>216</v>
      </c>
      <c r="E13" s="10" t="s">
        <v>106</v>
      </c>
      <c r="F13" s="10" t="s">
        <v>107</v>
      </c>
      <c r="G13" s="10" t="s">
        <v>217</v>
      </c>
      <c r="H13" s="10" t="s">
        <v>218</v>
      </c>
      <c r="I13" s="7">
        <v>832846</v>
      </c>
      <c r="J13" s="7">
        <v>832846</v>
      </c>
      <c r="K13" s="50"/>
      <c r="L13" s="50"/>
      <c r="M13" s="7">
        <v>832846</v>
      </c>
      <c r="N13" s="50"/>
      <c r="O13" s="7"/>
      <c r="P13" s="7"/>
      <c r="Q13" s="7"/>
      <c r="R13" s="7"/>
      <c r="S13" s="7"/>
      <c r="T13" s="7"/>
      <c r="U13" s="7"/>
      <c r="V13" s="7"/>
      <c r="W13" s="7"/>
      <c r="X13" s="7"/>
    </row>
    <row r="14" spans="1:24" ht="20.25" customHeight="1">
      <c r="A14" s="10" t="s">
        <v>70</v>
      </c>
      <c r="B14" s="10" t="s">
        <v>70</v>
      </c>
      <c r="C14" s="10" t="s">
        <v>215</v>
      </c>
      <c r="D14" s="10" t="s">
        <v>216</v>
      </c>
      <c r="E14" s="10" t="s">
        <v>108</v>
      </c>
      <c r="F14" s="10" t="s">
        <v>109</v>
      </c>
      <c r="G14" s="10" t="s">
        <v>219</v>
      </c>
      <c r="H14" s="10" t="s">
        <v>220</v>
      </c>
      <c r="I14" s="7">
        <v>224000</v>
      </c>
      <c r="J14" s="7">
        <v>224000</v>
      </c>
      <c r="K14" s="50"/>
      <c r="L14" s="50"/>
      <c r="M14" s="7">
        <v>224000</v>
      </c>
      <c r="N14" s="50"/>
      <c r="O14" s="7"/>
      <c r="P14" s="7"/>
      <c r="Q14" s="7"/>
      <c r="R14" s="7"/>
      <c r="S14" s="7"/>
      <c r="T14" s="7"/>
      <c r="U14" s="7"/>
      <c r="V14" s="7"/>
      <c r="W14" s="7"/>
      <c r="X14" s="7"/>
    </row>
    <row r="15" spans="1:24" ht="20.25" customHeight="1">
      <c r="A15" s="10" t="s">
        <v>70</v>
      </c>
      <c r="B15" s="10" t="s">
        <v>70</v>
      </c>
      <c r="C15" s="10" t="s">
        <v>215</v>
      </c>
      <c r="D15" s="10" t="s">
        <v>216</v>
      </c>
      <c r="E15" s="10" t="s">
        <v>122</v>
      </c>
      <c r="F15" s="10" t="s">
        <v>123</v>
      </c>
      <c r="G15" s="10" t="s">
        <v>221</v>
      </c>
      <c r="H15" s="10" t="s">
        <v>222</v>
      </c>
      <c r="I15" s="7">
        <v>411160</v>
      </c>
      <c r="J15" s="7">
        <v>411160</v>
      </c>
      <c r="K15" s="50"/>
      <c r="L15" s="50"/>
      <c r="M15" s="7">
        <v>411160</v>
      </c>
      <c r="N15" s="50"/>
      <c r="O15" s="7"/>
      <c r="P15" s="7"/>
      <c r="Q15" s="7"/>
      <c r="R15" s="7"/>
      <c r="S15" s="7"/>
      <c r="T15" s="7"/>
      <c r="U15" s="7"/>
      <c r="V15" s="7"/>
      <c r="W15" s="7"/>
      <c r="X15" s="7"/>
    </row>
    <row r="16" spans="1:24" ht="20.25" customHeight="1">
      <c r="A16" s="10" t="s">
        <v>70</v>
      </c>
      <c r="B16" s="10" t="s">
        <v>70</v>
      </c>
      <c r="C16" s="10" t="s">
        <v>215</v>
      </c>
      <c r="D16" s="10" t="s">
        <v>216</v>
      </c>
      <c r="E16" s="10" t="s">
        <v>124</v>
      </c>
      <c r="F16" s="10" t="s">
        <v>125</v>
      </c>
      <c r="G16" s="10" t="s">
        <v>223</v>
      </c>
      <c r="H16" s="10" t="s">
        <v>224</v>
      </c>
      <c r="I16" s="7">
        <v>259920</v>
      </c>
      <c r="J16" s="7">
        <v>259920</v>
      </c>
      <c r="K16" s="50"/>
      <c r="L16" s="50"/>
      <c r="M16" s="7">
        <v>259920</v>
      </c>
      <c r="N16" s="50"/>
      <c r="O16" s="7"/>
      <c r="P16" s="7"/>
      <c r="Q16" s="7"/>
      <c r="R16" s="7"/>
      <c r="S16" s="7"/>
      <c r="T16" s="7"/>
      <c r="U16" s="7"/>
      <c r="V16" s="7"/>
      <c r="W16" s="7"/>
      <c r="X16" s="7"/>
    </row>
    <row r="17" spans="1:24" ht="20.25" customHeight="1">
      <c r="A17" s="10" t="s">
        <v>70</v>
      </c>
      <c r="B17" s="10" t="s">
        <v>70</v>
      </c>
      <c r="C17" s="10" t="s">
        <v>215</v>
      </c>
      <c r="D17" s="10" t="s">
        <v>216</v>
      </c>
      <c r="E17" s="10" t="s">
        <v>126</v>
      </c>
      <c r="F17" s="10" t="s">
        <v>127</v>
      </c>
      <c r="G17" s="10" t="s">
        <v>225</v>
      </c>
      <c r="H17" s="10" t="s">
        <v>226</v>
      </c>
      <c r="I17" s="7">
        <v>10412</v>
      </c>
      <c r="J17" s="7">
        <v>10412</v>
      </c>
      <c r="K17" s="50"/>
      <c r="L17" s="50"/>
      <c r="M17" s="7">
        <v>10412</v>
      </c>
      <c r="N17" s="50"/>
      <c r="O17" s="7"/>
      <c r="P17" s="7"/>
      <c r="Q17" s="7"/>
      <c r="R17" s="7"/>
      <c r="S17" s="7"/>
      <c r="T17" s="7"/>
      <c r="U17" s="7"/>
      <c r="V17" s="7"/>
      <c r="W17" s="7"/>
      <c r="X17" s="7"/>
    </row>
    <row r="18" spans="1:24" ht="20.25" customHeight="1">
      <c r="A18" s="10" t="s">
        <v>70</v>
      </c>
      <c r="B18" s="10" t="s">
        <v>70</v>
      </c>
      <c r="C18" s="10" t="s">
        <v>215</v>
      </c>
      <c r="D18" s="10" t="s">
        <v>216</v>
      </c>
      <c r="E18" s="10" t="s">
        <v>126</v>
      </c>
      <c r="F18" s="10" t="s">
        <v>127</v>
      </c>
      <c r="G18" s="10" t="s">
        <v>225</v>
      </c>
      <c r="H18" s="10" t="s">
        <v>226</v>
      </c>
      <c r="I18" s="7">
        <v>19646</v>
      </c>
      <c r="J18" s="7">
        <v>19646</v>
      </c>
      <c r="K18" s="50"/>
      <c r="L18" s="50"/>
      <c r="M18" s="7">
        <v>19646</v>
      </c>
      <c r="N18" s="50"/>
      <c r="O18" s="7"/>
      <c r="P18" s="7"/>
      <c r="Q18" s="7"/>
      <c r="R18" s="7"/>
      <c r="S18" s="7"/>
      <c r="T18" s="7"/>
      <c r="U18" s="7"/>
      <c r="V18" s="7"/>
      <c r="W18" s="7"/>
      <c r="X18" s="7"/>
    </row>
    <row r="19" spans="1:24" ht="20.25" customHeight="1">
      <c r="A19" s="10" t="s">
        <v>70</v>
      </c>
      <c r="B19" s="10" t="s">
        <v>70</v>
      </c>
      <c r="C19" s="10" t="s">
        <v>215</v>
      </c>
      <c r="D19" s="10" t="s">
        <v>216</v>
      </c>
      <c r="E19" s="10" t="s">
        <v>132</v>
      </c>
      <c r="F19" s="10" t="s">
        <v>133</v>
      </c>
      <c r="G19" s="10" t="s">
        <v>225</v>
      </c>
      <c r="H19" s="10" t="s">
        <v>226</v>
      </c>
      <c r="I19" s="7">
        <v>3836</v>
      </c>
      <c r="J19" s="7">
        <v>3836</v>
      </c>
      <c r="K19" s="50"/>
      <c r="L19" s="50"/>
      <c r="M19" s="7">
        <v>3836</v>
      </c>
      <c r="N19" s="50"/>
      <c r="O19" s="7"/>
      <c r="P19" s="7"/>
      <c r="Q19" s="7"/>
      <c r="R19" s="7"/>
      <c r="S19" s="7"/>
      <c r="T19" s="7"/>
      <c r="U19" s="7"/>
      <c r="V19" s="7"/>
      <c r="W19" s="7"/>
      <c r="X19" s="7"/>
    </row>
    <row r="20" spans="1:24" ht="20.25" customHeight="1">
      <c r="A20" s="10" t="s">
        <v>70</v>
      </c>
      <c r="B20" s="10" t="s">
        <v>70</v>
      </c>
      <c r="C20" s="10" t="s">
        <v>215</v>
      </c>
      <c r="D20" s="10" t="s">
        <v>216</v>
      </c>
      <c r="E20" s="10" t="s">
        <v>122</v>
      </c>
      <c r="F20" s="10" t="s">
        <v>123</v>
      </c>
      <c r="G20" s="10" t="s">
        <v>227</v>
      </c>
      <c r="H20" s="10" t="s">
        <v>228</v>
      </c>
      <c r="I20" s="7">
        <v>33088</v>
      </c>
      <c r="J20" s="7">
        <v>33088</v>
      </c>
      <c r="K20" s="50"/>
      <c r="L20" s="50"/>
      <c r="M20" s="7">
        <v>33088</v>
      </c>
      <c r="N20" s="50"/>
      <c r="O20" s="7"/>
      <c r="P20" s="7"/>
      <c r="Q20" s="7"/>
      <c r="R20" s="7"/>
      <c r="S20" s="7"/>
      <c r="T20" s="7"/>
      <c r="U20" s="7"/>
      <c r="V20" s="7"/>
      <c r="W20" s="7"/>
      <c r="X20" s="7"/>
    </row>
    <row r="21" spans="1:24" ht="20.25" customHeight="1">
      <c r="A21" s="10" t="s">
        <v>70</v>
      </c>
      <c r="B21" s="10" t="s">
        <v>70</v>
      </c>
      <c r="C21" s="10" t="s">
        <v>215</v>
      </c>
      <c r="D21" s="10" t="s">
        <v>216</v>
      </c>
      <c r="E21" s="10" t="s">
        <v>122</v>
      </c>
      <c r="F21" s="10" t="s">
        <v>123</v>
      </c>
      <c r="G21" s="10" t="s">
        <v>227</v>
      </c>
      <c r="H21" s="10" t="s">
        <v>228</v>
      </c>
      <c r="I21" s="7">
        <v>389880</v>
      </c>
      <c r="J21" s="7">
        <v>389880</v>
      </c>
      <c r="K21" s="50"/>
      <c r="L21" s="50"/>
      <c r="M21" s="7">
        <v>389880</v>
      </c>
      <c r="N21" s="50"/>
      <c r="O21" s="7"/>
      <c r="P21" s="7"/>
      <c r="Q21" s="7"/>
      <c r="R21" s="7"/>
      <c r="S21" s="7"/>
      <c r="T21" s="7"/>
      <c r="U21" s="7"/>
      <c r="V21" s="7"/>
      <c r="W21" s="7"/>
      <c r="X21" s="7"/>
    </row>
    <row r="22" spans="1:24" ht="20.25" customHeight="1">
      <c r="A22" s="10" t="s">
        <v>70</v>
      </c>
      <c r="B22" s="10" t="s">
        <v>70</v>
      </c>
      <c r="C22" s="10" t="s">
        <v>229</v>
      </c>
      <c r="D22" s="10" t="s">
        <v>141</v>
      </c>
      <c r="E22" s="10" t="s">
        <v>140</v>
      </c>
      <c r="F22" s="10" t="s">
        <v>141</v>
      </c>
      <c r="G22" s="10" t="s">
        <v>230</v>
      </c>
      <c r="H22" s="10" t="s">
        <v>141</v>
      </c>
      <c r="I22" s="7">
        <v>758028</v>
      </c>
      <c r="J22" s="7">
        <v>758028</v>
      </c>
      <c r="K22" s="50"/>
      <c r="L22" s="50"/>
      <c r="M22" s="7">
        <v>758028</v>
      </c>
      <c r="N22" s="50"/>
      <c r="O22" s="7"/>
      <c r="P22" s="7"/>
      <c r="Q22" s="7"/>
      <c r="R22" s="7"/>
      <c r="S22" s="7"/>
      <c r="T22" s="7"/>
      <c r="U22" s="7"/>
      <c r="V22" s="7"/>
      <c r="W22" s="7"/>
      <c r="X22" s="7"/>
    </row>
    <row r="23" spans="1:24" ht="20.25" customHeight="1">
      <c r="A23" s="10" t="s">
        <v>70</v>
      </c>
      <c r="B23" s="10" t="s">
        <v>70</v>
      </c>
      <c r="C23" s="10" t="s">
        <v>231</v>
      </c>
      <c r="D23" s="10" t="s">
        <v>232</v>
      </c>
      <c r="E23" s="10" t="s">
        <v>102</v>
      </c>
      <c r="F23" s="10" t="s">
        <v>103</v>
      </c>
      <c r="G23" s="10" t="s">
        <v>233</v>
      </c>
      <c r="H23" s="10" t="s">
        <v>234</v>
      </c>
      <c r="I23" s="7">
        <v>1436400</v>
      </c>
      <c r="J23" s="7">
        <v>1436400</v>
      </c>
      <c r="K23" s="50"/>
      <c r="L23" s="50"/>
      <c r="M23" s="7">
        <v>1436400</v>
      </c>
      <c r="N23" s="50"/>
      <c r="O23" s="7"/>
      <c r="P23" s="7"/>
      <c r="Q23" s="7"/>
      <c r="R23" s="7"/>
      <c r="S23" s="7"/>
      <c r="T23" s="7"/>
      <c r="U23" s="7"/>
      <c r="V23" s="7"/>
      <c r="W23" s="7"/>
      <c r="X23" s="7"/>
    </row>
    <row r="24" spans="1:24" ht="20.25" customHeight="1">
      <c r="A24" s="10" t="s">
        <v>70</v>
      </c>
      <c r="B24" s="10" t="s">
        <v>70</v>
      </c>
      <c r="C24" s="10" t="s">
        <v>231</v>
      </c>
      <c r="D24" s="10" t="s">
        <v>232</v>
      </c>
      <c r="E24" s="10" t="s">
        <v>102</v>
      </c>
      <c r="F24" s="10" t="s">
        <v>103</v>
      </c>
      <c r="G24" s="10" t="s">
        <v>233</v>
      </c>
      <c r="H24" s="10" t="s">
        <v>234</v>
      </c>
      <c r="I24" s="7">
        <v>118800</v>
      </c>
      <c r="J24" s="7">
        <v>118800</v>
      </c>
      <c r="K24" s="50"/>
      <c r="L24" s="50"/>
      <c r="M24" s="7">
        <v>118800</v>
      </c>
      <c r="N24" s="50"/>
      <c r="O24" s="7"/>
      <c r="P24" s="7"/>
      <c r="Q24" s="7"/>
      <c r="R24" s="7"/>
      <c r="S24" s="7"/>
      <c r="T24" s="7"/>
      <c r="U24" s="7"/>
      <c r="V24" s="7"/>
      <c r="W24" s="7"/>
      <c r="X24" s="7"/>
    </row>
    <row r="25" spans="1:24" ht="20.25" customHeight="1">
      <c r="A25" s="10" t="s">
        <v>70</v>
      </c>
      <c r="B25" s="10" t="s">
        <v>70</v>
      </c>
      <c r="C25" s="10" t="s">
        <v>231</v>
      </c>
      <c r="D25" s="10" t="s">
        <v>232</v>
      </c>
      <c r="E25" s="10" t="s">
        <v>104</v>
      </c>
      <c r="F25" s="10" t="s">
        <v>105</v>
      </c>
      <c r="G25" s="10" t="s">
        <v>233</v>
      </c>
      <c r="H25" s="10" t="s">
        <v>234</v>
      </c>
      <c r="I25" s="7">
        <v>142800</v>
      </c>
      <c r="J25" s="7">
        <v>142800</v>
      </c>
      <c r="K25" s="50"/>
      <c r="L25" s="50"/>
      <c r="M25" s="7">
        <v>142800</v>
      </c>
      <c r="N25" s="50"/>
      <c r="O25" s="7"/>
      <c r="P25" s="7"/>
      <c r="Q25" s="7"/>
      <c r="R25" s="7"/>
      <c r="S25" s="7"/>
      <c r="T25" s="7"/>
      <c r="U25" s="7"/>
      <c r="V25" s="7"/>
      <c r="W25" s="7"/>
      <c r="X25" s="7"/>
    </row>
    <row r="26" spans="1:24" ht="20.25" customHeight="1">
      <c r="A26" s="10" t="s">
        <v>70</v>
      </c>
      <c r="B26" s="10" t="s">
        <v>70</v>
      </c>
      <c r="C26" s="10" t="s">
        <v>235</v>
      </c>
      <c r="D26" s="10" t="s">
        <v>236</v>
      </c>
      <c r="E26" s="10" t="s">
        <v>132</v>
      </c>
      <c r="F26" s="10" t="s">
        <v>133</v>
      </c>
      <c r="G26" s="10" t="s">
        <v>237</v>
      </c>
      <c r="H26" s="10" t="s">
        <v>238</v>
      </c>
      <c r="I26" s="7">
        <v>385800</v>
      </c>
      <c r="J26" s="7">
        <v>385800</v>
      </c>
      <c r="K26" s="50"/>
      <c r="L26" s="50"/>
      <c r="M26" s="7">
        <v>385800</v>
      </c>
      <c r="N26" s="50"/>
      <c r="O26" s="7"/>
      <c r="P26" s="7"/>
      <c r="Q26" s="7"/>
      <c r="R26" s="7"/>
      <c r="S26" s="7"/>
      <c r="T26" s="7"/>
      <c r="U26" s="7"/>
      <c r="V26" s="7"/>
      <c r="W26" s="7"/>
      <c r="X26" s="7"/>
    </row>
    <row r="27" spans="1:24" ht="20.25" customHeight="1">
      <c r="A27" s="10" t="s">
        <v>70</v>
      </c>
      <c r="B27" s="10" t="s">
        <v>70</v>
      </c>
      <c r="C27" s="10" t="s">
        <v>239</v>
      </c>
      <c r="D27" s="10" t="s">
        <v>240</v>
      </c>
      <c r="E27" s="10" t="s">
        <v>132</v>
      </c>
      <c r="F27" s="10" t="s">
        <v>133</v>
      </c>
      <c r="G27" s="10" t="s">
        <v>241</v>
      </c>
      <c r="H27" s="10" t="s">
        <v>240</v>
      </c>
      <c r="I27" s="7">
        <v>34589.279999999999</v>
      </c>
      <c r="J27" s="7">
        <v>34589.279999999999</v>
      </c>
      <c r="K27" s="50"/>
      <c r="L27" s="50"/>
      <c r="M27" s="7">
        <v>34589.279999999999</v>
      </c>
      <c r="N27" s="50"/>
      <c r="O27" s="7"/>
      <c r="P27" s="7"/>
      <c r="Q27" s="7"/>
      <c r="R27" s="7"/>
      <c r="S27" s="7"/>
      <c r="T27" s="7"/>
      <c r="U27" s="7"/>
      <c r="V27" s="7"/>
      <c r="W27" s="7"/>
      <c r="X27" s="7"/>
    </row>
    <row r="28" spans="1:24" ht="20.25" customHeight="1">
      <c r="A28" s="10" t="s">
        <v>70</v>
      </c>
      <c r="B28" s="10" t="s">
        <v>70</v>
      </c>
      <c r="C28" s="10" t="s">
        <v>242</v>
      </c>
      <c r="D28" s="10" t="s">
        <v>243</v>
      </c>
      <c r="E28" s="10" t="s">
        <v>132</v>
      </c>
      <c r="F28" s="10" t="s">
        <v>133</v>
      </c>
      <c r="G28" s="10" t="s">
        <v>244</v>
      </c>
      <c r="H28" s="10" t="s">
        <v>245</v>
      </c>
      <c r="I28" s="7">
        <v>99262</v>
      </c>
      <c r="J28" s="7">
        <v>99262</v>
      </c>
      <c r="K28" s="50"/>
      <c r="L28" s="50"/>
      <c r="M28" s="7">
        <v>99262</v>
      </c>
      <c r="N28" s="50"/>
      <c r="O28" s="7"/>
      <c r="P28" s="7"/>
      <c r="Q28" s="7"/>
      <c r="R28" s="7"/>
      <c r="S28" s="7"/>
      <c r="T28" s="7"/>
      <c r="U28" s="7"/>
      <c r="V28" s="7"/>
      <c r="W28" s="7"/>
      <c r="X28" s="7"/>
    </row>
    <row r="29" spans="1:24" ht="20.25" customHeight="1">
      <c r="A29" s="10" t="s">
        <v>70</v>
      </c>
      <c r="B29" s="10" t="s">
        <v>70</v>
      </c>
      <c r="C29" s="10" t="s">
        <v>242</v>
      </c>
      <c r="D29" s="10" t="s">
        <v>243</v>
      </c>
      <c r="E29" s="10" t="s">
        <v>132</v>
      </c>
      <c r="F29" s="10" t="s">
        <v>133</v>
      </c>
      <c r="G29" s="10" t="s">
        <v>246</v>
      </c>
      <c r="H29" s="10" t="s">
        <v>247</v>
      </c>
      <c r="I29" s="7">
        <v>39254</v>
      </c>
      <c r="J29" s="7">
        <v>39254</v>
      </c>
      <c r="K29" s="50"/>
      <c r="L29" s="50"/>
      <c r="M29" s="7">
        <v>39254</v>
      </c>
      <c r="N29" s="50"/>
      <c r="O29" s="7"/>
      <c r="P29" s="7"/>
      <c r="Q29" s="7"/>
      <c r="R29" s="7"/>
      <c r="S29" s="7"/>
      <c r="T29" s="7"/>
      <c r="U29" s="7"/>
      <c r="V29" s="7"/>
      <c r="W29" s="7"/>
      <c r="X29" s="7"/>
    </row>
    <row r="30" spans="1:24" ht="20.25" customHeight="1">
      <c r="A30" s="10" t="s">
        <v>70</v>
      </c>
      <c r="B30" s="10" t="s">
        <v>70</v>
      </c>
      <c r="C30" s="10" t="s">
        <v>242</v>
      </c>
      <c r="D30" s="10" t="s">
        <v>243</v>
      </c>
      <c r="E30" s="10" t="s">
        <v>132</v>
      </c>
      <c r="F30" s="10" t="s">
        <v>133</v>
      </c>
      <c r="G30" s="10" t="s">
        <v>248</v>
      </c>
      <c r="H30" s="10" t="s">
        <v>249</v>
      </c>
      <c r="I30" s="7">
        <v>79800</v>
      </c>
      <c r="J30" s="7">
        <v>79800</v>
      </c>
      <c r="K30" s="50"/>
      <c r="L30" s="50"/>
      <c r="M30" s="7">
        <v>79800</v>
      </c>
      <c r="N30" s="50"/>
      <c r="O30" s="7"/>
      <c r="P30" s="7"/>
      <c r="Q30" s="7"/>
      <c r="R30" s="7"/>
      <c r="S30" s="7"/>
      <c r="T30" s="7"/>
      <c r="U30" s="7"/>
      <c r="V30" s="7"/>
      <c r="W30" s="7"/>
      <c r="X30" s="7"/>
    </row>
    <row r="31" spans="1:24" ht="20.25" customHeight="1">
      <c r="A31" s="10" t="s">
        <v>70</v>
      </c>
      <c r="B31" s="10" t="s">
        <v>70</v>
      </c>
      <c r="C31" s="10" t="s">
        <v>242</v>
      </c>
      <c r="D31" s="10" t="s">
        <v>243</v>
      </c>
      <c r="E31" s="10" t="s">
        <v>132</v>
      </c>
      <c r="F31" s="10" t="s">
        <v>133</v>
      </c>
      <c r="G31" s="10" t="s">
        <v>250</v>
      </c>
      <c r="H31" s="10" t="s">
        <v>251</v>
      </c>
      <c r="I31" s="7">
        <v>60800</v>
      </c>
      <c r="J31" s="7">
        <v>60800</v>
      </c>
      <c r="K31" s="50"/>
      <c r="L31" s="50"/>
      <c r="M31" s="7">
        <v>60800</v>
      </c>
      <c r="N31" s="50"/>
      <c r="O31" s="7"/>
      <c r="P31" s="7"/>
      <c r="Q31" s="7"/>
      <c r="R31" s="7"/>
      <c r="S31" s="7"/>
      <c r="T31" s="7"/>
      <c r="U31" s="7"/>
      <c r="V31" s="7"/>
      <c r="W31" s="7"/>
      <c r="X31" s="7"/>
    </row>
    <row r="32" spans="1:24" ht="20.25" customHeight="1">
      <c r="A32" s="10" t="s">
        <v>70</v>
      </c>
      <c r="B32" s="10" t="s">
        <v>70</v>
      </c>
      <c r="C32" s="10" t="s">
        <v>242</v>
      </c>
      <c r="D32" s="10" t="s">
        <v>243</v>
      </c>
      <c r="E32" s="10" t="s">
        <v>132</v>
      </c>
      <c r="F32" s="10" t="s">
        <v>133</v>
      </c>
      <c r="G32" s="10" t="s">
        <v>252</v>
      </c>
      <c r="H32" s="10" t="s">
        <v>253</v>
      </c>
      <c r="I32" s="7">
        <v>50000</v>
      </c>
      <c r="J32" s="7">
        <v>50000</v>
      </c>
      <c r="K32" s="50"/>
      <c r="L32" s="50"/>
      <c r="M32" s="7">
        <v>50000</v>
      </c>
      <c r="N32" s="50"/>
      <c r="O32" s="7"/>
      <c r="P32" s="7"/>
      <c r="Q32" s="7"/>
      <c r="R32" s="7"/>
      <c r="S32" s="7"/>
      <c r="T32" s="7"/>
      <c r="U32" s="7"/>
      <c r="V32" s="7"/>
      <c r="W32" s="7"/>
      <c r="X32" s="7"/>
    </row>
    <row r="33" spans="1:24" ht="20.25" customHeight="1">
      <c r="A33" s="10" t="s">
        <v>70</v>
      </c>
      <c r="B33" s="10" t="s">
        <v>70</v>
      </c>
      <c r="C33" s="10" t="s">
        <v>242</v>
      </c>
      <c r="D33" s="10" t="s">
        <v>243</v>
      </c>
      <c r="E33" s="10" t="s">
        <v>132</v>
      </c>
      <c r="F33" s="10" t="s">
        <v>133</v>
      </c>
      <c r="G33" s="10" t="s">
        <v>254</v>
      </c>
      <c r="H33" s="10" t="s">
        <v>255</v>
      </c>
      <c r="I33" s="7">
        <v>15200</v>
      </c>
      <c r="J33" s="7">
        <v>15200</v>
      </c>
      <c r="K33" s="50"/>
      <c r="L33" s="50"/>
      <c r="M33" s="7">
        <v>15200</v>
      </c>
      <c r="N33" s="50"/>
      <c r="O33" s="7"/>
      <c r="P33" s="7"/>
      <c r="Q33" s="7"/>
      <c r="R33" s="7"/>
      <c r="S33" s="7"/>
      <c r="T33" s="7"/>
      <c r="U33" s="7"/>
      <c r="V33" s="7"/>
      <c r="W33" s="7"/>
      <c r="X33" s="7"/>
    </row>
    <row r="34" spans="1:24" ht="20.25" customHeight="1">
      <c r="A34" s="10" t="s">
        <v>70</v>
      </c>
      <c r="B34" s="10" t="s">
        <v>70</v>
      </c>
      <c r="C34" s="10" t="s">
        <v>242</v>
      </c>
      <c r="D34" s="10" t="s">
        <v>243</v>
      </c>
      <c r="E34" s="10" t="s">
        <v>132</v>
      </c>
      <c r="F34" s="10" t="s">
        <v>133</v>
      </c>
      <c r="G34" s="10" t="s">
        <v>256</v>
      </c>
      <c r="H34" s="10" t="s">
        <v>257</v>
      </c>
      <c r="I34" s="7">
        <v>114000</v>
      </c>
      <c r="J34" s="7">
        <v>114000</v>
      </c>
      <c r="K34" s="50"/>
      <c r="L34" s="50"/>
      <c r="M34" s="7">
        <v>114000</v>
      </c>
      <c r="N34" s="50"/>
      <c r="O34" s="7"/>
      <c r="P34" s="7"/>
      <c r="Q34" s="7"/>
      <c r="R34" s="7"/>
      <c r="S34" s="7"/>
      <c r="T34" s="7"/>
      <c r="U34" s="7"/>
      <c r="V34" s="7"/>
      <c r="W34" s="7"/>
      <c r="X34" s="7"/>
    </row>
    <row r="35" spans="1:24" ht="20.25" customHeight="1">
      <c r="A35" s="10" t="s">
        <v>70</v>
      </c>
      <c r="B35" s="10" t="s">
        <v>70</v>
      </c>
      <c r="C35" s="10" t="s">
        <v>242</v>
      </c>
      <c r="D35" s="10" t="s">
        <v>243</v>
      </c>
      <c r="E35" s="10" t="s">
        <v>132</v>
      </c>
      <c r="F35" s="10" t="s">
        <v>133</v>
      </c>
      <c r="G35" s="10" t="s">
        <v>237</v>
      </c>
      <c r="H35" s="10" t="s">
        <v>238</v>
      </c>
      <c r="I35" s="7">
        <v>38580</v>
      </c>
      <c r="J35" s="7">
        <v>38580</v>
      </c>
      <c r="K35" s="50"/>
      <c r="L35" s="50"/>
      <c r="M35" s="7">
        <v>38580</v>
      </c>
      <c r="N35" s="50"/>
      <c r="O35" s="7"/>
      <c r="P35" s="7"/>
      <c r="Q35" s="7"/>
      <c r="R35" s="7"/>
      <c r="S35" s="7"/>
      <c r="T35" s="7"/>
      <c r="U35" s="7"/>
      <c r="V35" s="7"/>
      <c r="W35" s="7"/>
      <c r="X35" s="7"/>
    </row>
    <row r="36" spans="1:24" ht="20.25" customHeight="1">
      <c r="A36" s="10" t="s">
        <v>70</v>
      </c>
      <c r="B36" s="10" t="s">
        <v>70</v>
      </c>
      <c r="C36" s="10" t="s">
        <v>242</v>
      </c>
      <c r="D36" s="10" t="s">
        <v>243</v>
      </c>
      <c r="E36" s="10" t="s">
        <v>132</v>
      </c>
      <c r="F36" s="10" t="s">
        <v>133</v>
      </c>
      <c r="G36" s="10" t="s">
        <v>258</v>
      </c>
      <c r="H36" s="10" t="s">
        <v>259</v>
      </c>
      <c r="I36" s="7">
        <v>5400</v>
      </c>
      <c r="J36" s="7">
        <v>5400</v>
      </c>
      <c r="K36" s="50"/>
      <c r="L36" s="50"/>
      <c r="M36" s="7">
        <v>5400</v>
      </c>
      <c r="N36" s="50"/>
      <c r="O36" s="7"/>
      <c r="P36" s="7"/>
      <c r="Q36" s="7"/>
      <c r="R36" s="7"/>
      <c r="S36" s="7"/>
      <c r="T36" s="7"/>
      <c r="U36" s="7"/>
      <c r="V36" s="7"/>
      <c r="W36" s="7"/>
      <c r="X36" s="7"/>
    </row>
    <row r="37" spans="1:24" ht="20.25" customHeight="1">
      <c r="A37" s="10" t="s">
        <v>70</v>
      </c>
      <c r="B37" s="10" t="s">
        <v>70</v>
      </c>
      <c r="C37" s="10" t="s">
        <v>242</v>
      </c>
      <c r="D37" s="10" t="s">
        <v>243</v>
      </c>
      <c r="E37" s="10" t="s">
        <v>132</v>
      </c>
      <c r="F37" s="10" t="s">
        <v>133</v>
      </c>
      <c r="G37" s="10" t="s">
        <v>258</v>
      </c>
      <c r="H37" s="10" t="s">
        <v>259</v>
      </c>
      <c r="I37" s="7">
        <v>38400</v>
      </c>
      <c r="J37" s="7">
        <v>38400</v>
      </c>
      <c r="K37" s="50"/>
      <c r="L37" s="50"/>
      <c r="M37" s="7">
        <v>38400</v>
      </c>
      <c r="N37" s="50"/>
      <c r="O37" s="7"/>
      <c r="P37" s="7"/>
      <c r="Q37" s="7"/>
      <c r="R37" s="7"/>
      <c r="S37" s="7"/>
      <c r="T37" s="7"/>
      <c r="U37" s="7"/>
      <c r="V37" s="7"/>
      <c r="W37" s="7"/>
      <c r="X37" s="7"/>
    </row>
    <row r="38" spans="1:24" ht="20.25" customHeight="1">
      <c r="A38" s="10" t="s">
        <v>70</v>
      </c>
      <c r="B38" s="10" t="s">
        <v>70</v>
      </c>
      <c r="C38" s="10" t="s">
        <v>242</v>
      </c>
      <c r="D38" s="10" t="s">
        <v>243</v>
      </c>
      <c r="E38" s="10" t="s">
        <v>132</v>
      </c>
      <c r="F38" s="10" t="s">
        <v>133</v>
      </c>
      <c r="G38" s="10" t="s">
        <v>258</v>
      </c>
      <c r="H38" s="10" t="s">
        <v>259</v>
      </c>
      <c r="I38" s="7">
        <v>3000</v>
      </c>
      <c r="J38" s="7">
        <v>3000</v>
      </c>
      <c r="K38" s="50"/>
      <c r="L38" s="50"/>
      <c r="M38" s="7">
        <v>3000</v>
      </c>
      <c r="N38" s="50"/>
      <c r="O38" s="7"/>
      <c r="P38" s="7"/>
      <c r="Q38" s="7"/>
      <c r="R38" s="7"/>
      <c r="S38" s="7"/>
      <c r="T38" s="7"/>
      <c r="U38" s="7"/>
      <c r="V38" s="7"/>
      <c r="W38" s="7"/>
      <c r="X38" s="7"/>
    </row>
    <row r="39" spans="1:24" ht="20.25" customHeight="1">
      <c r="A39" s="10" t="s">
        <v>70</v>
      </c>
      <c r="B39" s="10" t="s">
        <v>70</v>
      </c>
      <c r="C39" s="10" t="s">
        <v>260</v>
      </c>
      <c r="D39" s="10" t="s">
        <v>185</v>
      </c>
      <c r="E39" s="10" t="s">
        <v>132</v>
      </c>
      <c r="F39" s="10" t="s">
        <v>133</v>
      </c>
      <c r="G39" s="10" t="s">
        <v>261</v>
      </c>
      <c r="H39" s="10" t="s">
        <v>185</v>
      </c>
      <c r="I39" s="7">
        <v>9000</v>
      </c>
      <c r="J39" s="7">
        <v>9000</v>
      </c>
      <c r="K39" s="50"/>
      <c r="L39" s="50"/>
      <c r="M39" s="7">
        <v>9000</v>
      </c>
      <c r="N39" s="50"/>
      <c r="O39" s="7"/>
      <c r="P39" s="7"/>
      <c r="Q39" s="7"/>
      <c r="R39" s="7"/>
      <c r="S39" s="7"/>
      <c r="T39" s="7"/>
      <c r="U39" s="7"/>
      <c r="V39" s="7"/>
      <c r="W39" s="7"/>
      <c r="X39" s="7"/>
    </row>
    <row r="40" spans="1:24" ht="20.25" customHeight="1">
      <c r="A40" s="10" t="s">
        <v>70</v>
      </c>
      <c r="B40" s="10" t="s">
        <v>70</v>
      </c>
      <c r="C40" s="10" t="s">
        <v>262</v>
      </c>
      <c r="D40" s="10" t="s">
        <v>263</v>
      </c>
      <c r="E40" s="10" t="s">
        <v>132</v>
      </c>
      <c r="F40" s="10" t="s">
        <v>133</v>
      </c>
      <c r="G40" s="10" t="s">
        <v>213</v>
      </c>
      <c r="H40" s="10" t="s">
        <v>214</v>
      </c>
      <c r="I40" s="7">
        <v>760000</v>
      </c>
      <c r="J40" s="7">
        <v>760000</v>
      </c>
      <c r="K40" s="50"/>
      <c r="L40" s="50"/>
      <c r="M40" s="7">
        <v>760000</v>
      </c>
      <c r="N40" s="50"/>
      <c r="O40" s="7"/>
      <c r="P40" s="7"/>
      <c r="Q40" s="7"/>
      <c r="R40" s="7"/>
      <c r="S40" s="7"/>
      <c r="T40" s="7"/>
      <c r="U40" s="7"/>
      <c r="V40" s="7"/>
      <c r="W40" s="7"/>
      <c r="X40" s="7"/>
    </row>
    <row r="41" spans="1:24" ht="20.25" customHeight="1">
      <c r="A41" s="10" t="s">
        <v>70</v>
      </c>
      <c r="B41" s="10" t="s">
        <v>70</v>
      </c>
      <c r="C41" s="10" t="s">
        <v>262</v>
      </c>
      <c r="D41" s="10" t="s">
        <v>263</v>
      </c>
      <c r="E41" s="10" t="s">
        <v>132</v>
      </c>
      <c r="F41" s="10" t="s">
        <v>133</v>
      </c>
      <c r="G41" s="10" t="s">
        <v>213</v>
      </c>
      <c r="H41" s="10" t="s">
        <v>214</v>
      </c>
      <c r="I41" s="7">
        <v>1026120</v>
      </c>
      <c r="J41" s="7">
        <v>1026120</v>
      </c>
      <c r="K41" s="50"/>
      <c r="L41" s="50"/>
      <c r="M41" s="7">
        <v>1026120</v>
      </c>
      <c r="N41" s="50"/>
      <c r="O41" s="7"/>
      <c r="P41" s="7"/>
      <c r="Q41" s="7"/>
      <c r="R41" s="7"/>
      <c r="S41" s="7"/>
      <c r="T41" s="7"/>
      <c r="U41" s="7"/>
      <c r="V41" s="7"/>
      <c r="W41" s="7"/>
      <c r="X41" s="7"/>
    </row>
    <row r="42" spans="1:24" ht="17.25" customHeight="1">
      <c r="A42" s="166" t="s">
        <v>180</v>
      </c>
      <c r="B42" s="167"/>
      <c r="C42" s="168"/>
      <c r="D42" s="168"/>
      <c r="E42" s="168"/>
      <c r="F42" s="168"/>
      <c r="G42" s="168"/>
      <c r="H42" s="169"/>
      <c r="I42" s="7">
        <v>11769619.279999999</v>
      </c>
      <c r="J42" s="7">
        <v>11769619.279999999</v>
      </c>
      <c r="K42" s="7"/>
      <c r="L42" s="7"/>
      <c r="M42" s="7">
        <v>11769619.279999999</v>
      </c>
      <c r="N42" s="7"/>
      <c r="O42" s="7"/>
      <c r="P42" s="7"/>
      <c r="Q42" s="7"/>
      <c r="R42" s="7"/>
      <c r="S42" s="7"/>
      <c r="T42" s="7"/>
      <c r="U42" s="7"/>
      <c r="V42" s="7"/>
      <c r="W42" s="7"/>
      <c r="X42" s="7"/>
    </row>
  </sheetData>
  <mergeCells count="31">
    <mergeCell ref="U7:U8"/>
    <mergeCell ref="O6:Q6"/>
    <mergeCell ref="A42:H42"/>
    <mergeCell ref="I5:X5"/>
    <mergeCell ref="I6:I8"/>
    <mergeCell ref="K7:K8"/>
    <mergeCell ref="L7:L8"/>
    <mergeCell ref="M7:M8"/>
    <mergeCell ref="N7:N8"/>
    <mergeCell ref="S7:S8"/>
    <mergeCell ref="T7:T8"/>
    <mergeCell ref="H5:H8"/>
    <mergeCell ref="J6:N6"/>
    <mergeCell ref="V7:V8"/>
    <mergeCell ref="W7:W8"/>
    <mergeCell ref="X7:X8"/>
    <mergeCell ref="O7:O8"/>
    <mergeCell ref="P7:P8"/>
    <mergeCell ref="R6:R8"/>
    <mergeCell ref="S6:X6"/>
    <mergeCell ref="Q7:Q8"/>
    <mergeCell ref="B5:B8"/>
    <mergeCell ref="J7:J8"/>
    <mergeCell ref="A3:X3"/>
    <mergeCell ref="A4:H4"/>
    <mergeCell ref="A5:A8"/>
    <mergeCell ref="C5:C8"/>
    <mergeCell ref="D5:D8"/>
    <mergeCell ref="E5:E8"/>
    <mergeCell ref="F5:F8"/>
    <mergeCell ref="G5:G8"/>
  </mergeCells>
  <phoneticPr fontId="16" type="noConversion"/>
  <printOptions horizontalCentered="1"/>
  <pageMargins left="0.37" right="0.37" top="0.56000000000000005" bottom="0.56000000000000005" header="0.48" footer="0.48"/>
  <pageSetup paperSize="9" scale="38" orientation="landscape" r:id="rId1"/>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31"/>
  <sheetViews>
    <sheetView showZeros="0" view="pageBreakPreview" zoomScale="60" zoomScaleNormal="100" workbookViewId="0">
      <pane ySplit="1" topLeftCell="A2" activePane="bottomLeft" state="frozen"/>
      <selection pane="bottomLeft" activeCell="A4" sqref="A4:H4"/>
    </sheetView>
  </sheetViews>
  <sheetFormatPr defaultColWidth="9.109375" defaultRowHeight="14.25" customHeight="1"/>
  <cols>
    <col min="1" max="1" width="10.21875" customWidth="1"/>
    <col min="2" max="2" width="13.33203125" customWidth="1"/>
    <col min="3" max="3" width="31.77734375" customWidth="1"/>
    <col min="4" max="4" width="23.88671875" customWidth="1"/>
    <col min="5" max="5" width="11.109375" customWidth="1"/>
    <col min="6" max="6" width="17.77734375" customWidth="1"/>
    <col min="7" max="7" width="8.21875" customWidth="1"/>
    <col min="8" max="8" width="10.44140625" customWidth="1"/>
    <col min="9" max="23" width="12.777343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7"/>
      <c r="E2" s="51"/>
      <c r="F2" s="51"/>
      <c r="G2" s="51"/>
      <c r="H2" s="51"/>
      <c r="U2" s="27"/>
      <c r="W2" s="4" t="s">
        <v>264</v>
      </c>
    </row>
    <row r="3" spans="1:23" ht="46.5" customHeight="1">
      <c r="A3" s="153" t="str">
        <f>"2025"&amp;"年部门项目支出预算表"</f>
        <v>2025年部门项目支出预算表</v>
      </c>
      <c r="B3" s="153"/>
      <c r="C3" s="153"/>
      <c r="D3" s="153"/>
      <c r="E3" s="153"/>
      <c r="F3" s="153"/>
      <c r="G3" s="153"/>
      <c r="H3" s="153"/>
      <c r="I3" s="153"/>
      <c r="J3" s="153"/>
      <c r="K3" s="153"/>
      <c r="L3" s="153"/>
      <c r="M3" s="153"/>
      <c r="N3" s="153"/>
      <c r="O3" s="153"/>
      <c r="P3" s="153"/>
      <c r="Q3" s="153"/>
      <c r="R3" s="153"/>
      <c r="S3" s="153"/>
      <c r="T3" s="153"/>
      <c r="U3" s="153"/>
      <c r="V3" s="153"/>
      <c r="W3" s="153"/>
    </row>
    <row r="4" spans="1:23" ht="13.5" customHeight="1">
      <c r="A4" s="154" t="s">
        <v>504</v>
      </c>
      <c r="B4" s="155"/>
      <c r="C4" s="155"/>
      <c r="D4" s="155"/>
      <c r="E4" s="155"/>
      <c r="F4" s="155"/>
      <c r="G4" s="155"/>
      <c r="H4" s="155"/>
      <c r="I4" s="46"/>
      <c r="J4" s="46"/>
      <c r="K4" s="46"/>
      <c r="L4" s="46"/>
      <c r="M4" s="46"/>
      <c r="N4" s="46"/>
      <c r="O4" s="46"/>
      <c r="P4" s="46"/>
      <c r="Q4" s="46"/>
      <c r="U4" s="27"/>
      <c r="W4" s="52" t="s">
        <v>1</v>
      </c>
    </row>
    <row r="5" spans="1:23" ht="21.75" customHeight="1">
      <c r="A5" s="148" t="s">
        <v>265</v>
      </c>
      <c r="B5" s="170" t="s">
        <v>191</v>
      </c>
      <c r="C5" s="148" t="s">
        <v>192</v>
      </c>
      <c r="D5" s="148" t="s">
        <v>266</v>
      </c>
      <c r="E5" s="170" t="s">
        <v>193</v>
      </c>
      <c r="F5" s="170" t="s">
        <v>194</v>
      </c>
      <c r="G5" s="170" t="s">
        <v>267</v>
      </c>
      <c r="H5" s="170" t="s">
        <v>268</v>
      </c>
      <c r="I5" s="173" t="s">
        <v>55</v>
      </c>
      <c r="J5" s="165" t="s">
        <v>269</v>
      </c>
      <c r="K5" s="134"/>
      <c r="L5" s="134"/>
      <c r="M5" s="135"/>
      <c r="N5" s="165" t="s">
        <v>199</v>
      </c>
      <c r="O5" s="134"/>
      <c r="P5" s="135"/>
      <c r="Q5" s="170" t="s">
        <v>61</v>
      </c>
      <c r="R5" s="165" t="s">
        <v>62</v>
      </c>
      <c r="S5" s="134"/>
      <c r="T5" s="134"/>
      <c r="U5" s="134"/>
      <c r="V5" s="134"/>
      <c r="W5" s="135"/>
    </row>
    <row r="6" spans="1:23" ht="21.75" customHeight="1">
      <c r="A6" s="157"/>
      <c r="B6" s="149"/>
      <c r="C6" s="157"/>
      <c r="D6" s="157"/>
      <c r="E6" s="172"/>
      <c r="F6" s="172"/>
      <c r="G6" s="172"/>
      <c r="H6" s="172"/>
      <c r="I6" s="149"/>
      <c r="J6" s="174" t="s">
        <v>58</v>
      </c>
      <c r="K6" s="131"/>
      <c r="L6" s="170" t="s">
        <v>59</v>
      </c>
      <c r="M6" s="170" t="s">
        <v>60</v>
      </c>
      <c r="N6" s="170" t="s">
        <v>58</v>
      </c>
      <c r="O6" s="170" t="s">
        <v>59</v>
      </c>
      <c r="P6" s="170" t="s">
        <v>60</v>
      </c>
      <c r="Q6" s="172"/>
      <c r="R6" s="170" t="s">
        <v>57</v>
      </c>
      <c r="S6" s="170" t="s">
        <v>64</v>
      </c>
      <c r="T6" s="170" t="s">
        <v>205</v>
      </c>
      <c r="U6" s="170" t="s">
        <v>66</v>
      </c>
      <c r="V6" s="170" t="s">
        <v>67</v>
      </c>
      <c r="W6" s="170" t="s">
        <v>68</v>
      </c>
    </row>
    <row r="7" spans="1:23" ht="21" customHeight="1">
      <c r="A7" s="149"/>
      <c r="B7" s="149"/>
      <c r="C7" s="149"/>
      <c r="D7" s="149"/>
      <c r="E7" s="149"/>
      <c r="F7" s="149"/>
      <c r="G7" s="149"/>
      <c r="H7" s="149"/>
      <c r="I7" s="149"/>
      <c r="J7" s="175" t="s">
        <v>57</v>
      </c>
      <c r="K7" s="132"/>
      <c r="L7" s="149"/>
      <c r="M7" s="149"/>
      <c r="N7" s="149"/>
      <c r="O7" s="149"/>
      <c r="P7" s="149"/>
      <c r="Q7" s="149"/>
      <c r="R7" s="149"/>
      <c r="S7" s="149"/>
      <c r="T7" s="149"/>
      <c r="U7" s="149"/>
      <c r="V7" s="149"/>
      <c r="W7" s="149"/>
    </row>
    <row r="8" spans="1:23" ht="39.75" customHeight="1">
      <c r="A8" s="162"/>
      <c r="B8" s="137"/>
      <c r="C8" s="162"/>
      <c r="D8" s="162"/>
      <c r="E8" s="171"/>
      <c r="F8" s="171"/>
      <c r="G8" s="171"/>
      <c r="H8" s="171"/>
      <c r="I8" s="137"/>
      <c r="J8" s="54" t="s">
        <v>57</v>
      </c>
      <c r="K8" s="54" t="s">
        <v>270</v>
      </c>
      <c r="L8" s="171"/>
      <c r="M8" s="171"/>
      <c r="N8" s="171"/>
      <c r="O8" s="171"/>
      <c r="P8" s="171"/>
      <c r="Q8" s="171"/>
      <c r="R8" s="171"/>
      <c r="S8" s="171"/>
      <c r="T8" s="171"/>
      <c r="U8" s="137"/>
      <c r="V8" s="171"/>
      <c r="W8" s="171"/>
    </row>
    <row r="9" spans="1:23" ht="15" customHeight="1">
      <c r="A9" s="55">
        <v>1</v>
      </c>
      <c r="B9" s="55">
        <v>2</v>
      </c>
      <c r="C9" s="55">
        <v>3</v>
      </c>
      <c r="D9" s="55">
        <v>4</v>
      </c>
      <c r="E9" s="55">
        <v>5</v>
      </c>
      <c r="F9" s="55">
        <v>6</v>
      </c>
      <c r="G9" s="55">
        <v>7</v>
      </c>
      <c r="H9" s="55">
        <v>8</v>
      </c>
      <c r="I9" s="55">
        <v>9</v>
      </c>
      <c r="J9" s="55">
        <v>10</v>
      </c>
      <c r="K9" s="55">
        <v>11</v>
      </c>
      <c r="L9" s="49">
        <v>12</v>
      </c>
      <c r="M9" s="49">
        <v>13</v>
      </c>
      <c r="N9" s="49">
        <v>14</v>
      </c>
      <c r="O9" s="49">
        <v>15</v>
      </c>
      <c r="P9" s="49">
        <v>16</v>
      </c>
      <c r="Q9" s="49">
        <v>17</v>
      </c>
      <c r="R9" s="49">
        <v>18</v>
      </c>
      <c r="S9" s="49">
        <v>19</v>
      </c>
      <c r="T9" s="49">
        <v>20</v>
      </c>
      <c r="U9" s="55">
        <v>21</v>
      </c>
      <c r="V9" s="49">
        <v>22</v>
      </c>
      <c r="W9" s="55">
        <v>23</v>
      </c>
    </row>
    <row r="10" spans="1:23" ht="21.75" customHeight="1">
      <c r="A10" s="24" t="s">
        <v>271</v>
      </c>
      <c r="B10" s="24" t="s">
        <v>272</v>
      </c>
      <c r="C10" s="24" t="s">
        <v>273</v>
      </c>
      <c r="D10" s="24" t="s">
        <v>70</v>
      </c>
      <c r="E10" s="24" t="s">
        <v>112</v>
      </c>
      <c r="F10" s="24" t="s">
        <v>113</v>
      </c>
      <c r="G10" s="24" t="s">
        <v>233</v>
      </c>
      <c r="H10" s="24" t="s">
        <v>234</v>
      </c>
      <c r="I10" s="7">
        <v>33000</v>
      </c>
      <c r="J10" s="7">
        <v>33000</v>
      </c>
      <c r="K10" s="7">
        <v>33000</v>
      </c>
      <c r="L10" s="7"/>
      <c r="M10" s="7"/>
      <c r="N10" s="7"/>
      <c r="O10" s="7"/>
      <c r="P10" s="7"/>
      <c r="Q10" s="7"/>
      <c r="R10" s="7"/>
      <c r="S10" s="7"/>
      <c r="T10" s="7"/>
      <c r="U10" s="7"/>
      <c r="V10" s="7"/>
      <c r="W10" s="7"/>
    </row>
    <row r="11" spans="1:23" ht="21.75" customHeight="1">
      <c r="A11" s="24" t="s">
        <v>271</v>
      </c>
      <c r="B11" s="24" t="s">
        <v>272</v>
      </c>
      <c r="C11" s="24" t="s">
        <v>273</v>
      </c>
      <c r="D11" s="24" t="s">
        <v>70</v>
      </c>
      <c r="E11" s="24" t="s">
        <v>116</v>
      </c>
      <c r="F11" s="24" t="s">
        <v>117</v>
      </c>
      <c r="G11" s="24" t="s">
        <v>233</v>
      </c>
      <c r="H11" s="24" t="s">
        <v>234</v>
      </c>
      <c r="I11" s="7">
        <v>40000</v>
      </c>
      <c r="J11" s="7">
        <v>40000</v>
      </c>
      <c r="K11" s="7">
        <v>40000</v>
      </c>
      <c r="L11" s="7"/>
      <c r="M11" s="7"/>
      <c r="N11" s="7"/>
      <c r="O11" s="7"/>
      <c r="P11" s="7"/>
      <c r="Q11" s="7"/>
      <c r="R11" s="7"/>
      <c r="S11" s="7"/>
      <c r="T11" s="7"/>
      <c r="U11" s="7"/>
      <c r="V11" s="7"/>
      <c r="W11" s="7"/>
    </row>
    <row r="12" spans="1:23" ht="21.75" customHeight="1">
      <c r="A12" s="24" t="s">
        <v>274</v>
      </c>
      <c r="B12" s="24" t="s">
        <v>275</v>
      </c>
      <c r="C12" s="24" t="s">
        <v>276</v>
      </c>
      <c r="D12" s="24" t="s">
        <v>70</v>
      </c>
      <c r="E12" s="24" t="s">
        <v>132</v>
      </c>
      <c r="F12" s="24" t="s">
        <v>133</v>
      </c>
      <c r="G12" s="24" t="s">
        <v>244</v>
      </c>
      <c r="H12" s="24" t="s">
        <v>245</v>
      </c>
      <c r="I12" s="7">
        <v>18000</v>
      </c>
      <c r="J12" s="7">
        <v>18000</v>
      </c>
      <c r="K12" s="7">
        <v>18000</v>
      </c>
      <c r="L12" s="7"/>
      <c r="M12" s="7"/>
      <c r="N12" s="7"/>
      <c r="O12" s="7"/>
      <c r="P12" s="7"/>
      <c r="Q12" s="7"/>
      <c r="R12" s="7"/>
      <c r="S12" s="7"/>
      <c r="T12" s="7"/>
      <c r="U12" s="7"/>
      <c r="V12" s="7"/>
      <c r="W12" s="7"/>
    </row>
    <row r="13" spans="1:23" ht="21.75" customHeight="1">
      <c r="A13" s="24" t="s">
        <v>274</v>
      </c>
      <c r="B13" s="24" t="s">
        <v>275</v>
      </c>
      <c r="C13" s="24" t="s">
        <v>276</v>
      </c>
      <c r="D13" s="24" t="s">
        <v>70</v>
      </c>
      <c r="E13" s="24" t="s">
        <v>132</v>
      </c>
      <c r="F13" s="24" t="s">
        <v>133</v>
      </c>
      <c r="G13" s="24" t="s">
        <v>248</v>
      </c>
      <c r="H13" s="24" t="s">
        <v>249</v>
      </c>
      <c r="I13" s="7">
        <v>179000</v>
      </c>
      <c r="J13" s="7">
        <v>179000</v>
      </c>
      <c r="K13" s="7">
        <v>179000</v>
      </c>
      <c r="L13" s="7"/>
      <c r="M13" s="7"/>
      <c r="N13" s="7"/>
      <c r="O13" s="7"/>
      <c r="P13" s="7"/>
      <c r="Q13" s="7"/>
      <c r="R13" s="7"/>
      <c r="S13" s="7"/>
      <c r="T13" s="7"/>
      <c r="U13" s="7"/>
      <c r="V13" s="7"/>
      <c r="W13" s="7"/>
    </row>
    <row r="14" spans="1:23" ht="21.75" customHeight="1">
      <c r="A14" s="24" t="s">
        <v>274</v>
      </c>
      <c r="B14" s="24" t="s">
        <v>275</v>
      </c>
      <c r="C14" s="24" t="s">
        <v>276</v>
      </c>
      <c r="D14" s="24" t="s">
        <v>70</v>
      </c>
      <c r="E14" s="24" t="s">
        <v>132</v>
      </c>
      <c r="F14" s="24" t="s">
        <v>133</v>
      </c>
      <c r="G14" s="24" t="s">
        <v>254</v>
      </c>
      <c r="H14" s="24" t="s">
        <v>255</v>
      </c>
      <c r="I14" s="7">
        <v>292000</v>
      </c>
      <c r="J14" s="7">
        <v>292000</v>
      </c>
      <c r="K14" s="7">
        <v>292000</v>
      </c>
      <c r="L14" s="7"/>
      <c r="M14" s="7"/>
      <c r="N14" s="7"/>
      <c r="O14" s="7"/>
      <c r="P14" s="7"/>
      <c r="Q14" s="7"/>
      <c r="R14" s="7"/>
      <c r="S14" s="7"/>
      <c r="T14" s="7"/>
      <c r="U14" s="7"/>
      <c r="V14" s="7"/>
      <c r="W14" s="7"/>
    </row>
    <row r="15" spans="1:23" ht="21.75" customHeight="1">
      <c r="A15" s="24" t="s">
        <v>274</v>
      </c>
      <c r="B15" s="24" t="s">
        <v>275</v>
      </c>
      <c r="C15" s="24" t="s">
        <v>276</v>
      </c>
      <c r="D15" s="24" t="s">
        <v>70</v>
      </c>
      <c r="E15" s="24" t="s">
        <v>132</v>
      </c>
      <c r="F15" s="24" t="s">
        <v>133</v>
      </c>
      <c r="G15" s="24" t="s">
        <v>277</v>
      </c>
      <c r="H15" s="24" t="s">
        <v>278</v>
      </c>
      <c r="I15" s="7">
        <v>200000</v>
      </c>
      <c r="J15" s="7">
        <v>200000</v>
      </c>
      <c r="K15" s="7">
        <v>200000</v>
      </c>
      <c r="L15" s="7"/>
      <c r="M15" s="7"/>
      <c r="N15" s="7"/>
      <c r="O15" s="7"/>
      <c r="P15" s="7"/>
      <c r="Q15" s="7"/>
      <c r="R15" s="7"/>
      <c r="S15" s="7"/>
      <c r="T15" s="7"/>
      <c r="U15" s="7"/>
      <c r="V15" s="7"/>
      <c r="W15" s="7"/>
    </row>
    <row r="16" spans="1:23" ht="21.75" customHeight="1">
      <c r="A16" s="24" t="s">
        <v>274</v>
      </c>
      <c r="B16" s="24" t="s">
        <v>279</v>
      </c>
      <c r="C16" s="24" t="s">
        <v>280</v>
      </c>
      <c r="D16" s="24" t="s">
        <v>70</v>
      </c>
      <c r="E16" s="24" t="s">
        <v>134</v>
      </c>
      <c r="F16" s="24" t="s">
        <v>135</v>
      </c>
      <c r="G16" s="24" t="s">
        <v>254</v>
      </c>
      <c r="H16" s="24" t="s">
        <v>255</v>
      </c>
      <c r="I16" s="7">
        <v>40000</v>
      </c>
      <c r="J16" s="7">
        <v>40000</v>
      </c>
      <c r="K16" s="7">
        <v>40000</v>
      </c>
      <c r="L16" s="7"/>
      <c r="M16" s="7"/>
      <c r="N16" s="7"/>
      <c r="O16" s="7"/>
      <c r="P16" s="7"/>
      <c r="Q16" s="7"/>
      <c r="R16" s="7"/>
      <c r="S16" s="7"/>
      <c r="T16" s="7"/>
      <c r="U16" s="7"/>
      <c r="V16" s="7"/>
      <c r="W16" s="7"/>
    </row>
    <row r="17" spans="1:23" ht="21.75" customHeight="1">
      <c r="A17" s="24" t="s">
        <v>274</v>
      </c>
      <c r="B17" s="24" t="s">
        <v>279</v>
      </c>
      <c r="C17" s="24" t="s">
        <v>280</v>
      </c>
      <c r="D17" s="24" t="s">
        <v>70</v>
      </c>
      <c r="E17" s="24" t="s">
        <v>134</v>
      </c>
      <c r="F17" s="24" t="s">
        <v>135</v>
      </c>
      <c r="G17" s="24" t="s">
        <v>281</v>
      </c>
      <c r="H17" s="24" t="s">
        <v>282</v>
      </c>
      <c r="I17" s="7">
        <v>3500000</v>
      </c>
      <c r="J17" s="7">
        <v>3500000</v>
      </c>
      <c r="K17" s="7">
        <v>3500000</v>
      </c>
      <c r="L17" s="7"/>
      <c r="M17" s="7"/>
      <c r="N17" s="7"/>
      <c r="O17" s="7"/>
      <c r="P17" s="7"/>
      <c r="Q17" s="7"/>
      <c r="R17" s="7"/>
      <c r="S17" s="7"/>
      <c r="T17" s="7"/>
      <c r="U17" s="7"/>
      <c r="V17" s="7"/>
      <c r="W17" s="7"/>
    </row>
    <row r="18" spans="1:23" ht="21.75" customHeight="1">
      <c r="A18" s="24" t="s">
        <v>274</v>
      </c>
      <c r="B18" s="24" t="s">
        <v>283</v>
      </c>
      <c r="C18" s="24" t="s">
        <v>284</v>
      </c>
      <c r="D18" s="24" t="s">
        <v>70</v>
      </c>
      <c r="E18" s="24" t="s">
        <v>134</v>
      </c>
      <c r="F18" s="24" t="s">
        <v>135</v>
      </c>
      <c r="G18" s="24" t="s">
        <v>285</v>
      </c>
      <c r="H18" s="24" t="s">
        <v>82</v>
      </c>
      <c r="I18" s="7">
        <v>250000</v>
      </c>
      <c r="J18" s="7">
        <v>250000</v>
      </c>
      <c r="K18" s="7">
        <v>250000</v>
      </c>
      <c r="L18" s="7"/>
      <c r="M18" s="7"/>
      <c r="N18" s="7"/>
      <c r="O18" s="7"/>
      <c r="P18" s="7"/>
      <c r="Q18" s="7"/>
      <c r="R18" s="7"/>
      <c r="S18" s="7"/>
      <c r="T18" s="7"/>
      <c r="U18" s="7"/>
      <c r="V18" s="7"/>
      <c r="W18" s="7"/>
    </row>
    <row r="19" spans="1:23" ht="21.75" customHeight="1">
      <c r="A19" s="24" t="s">
        <v>274</v>
      </c>
      <c r="B19" s="24" t="s">
        <v>283</v>
      </c>
      <c r="C19" s="24" t="s">
        <v>284</v>
      </c>
      <c r="D19" s="24" t="s">
        <v>70</v>
      </c>
      <c r="E19" s="24" t="s">
        <v>134</v>
      </c>
      <c r="F19" s="24" t="s">
        <v>135</v>
      </c>
      <c r="G19" s="24" t="s">
        <v>285</v>
      </c>
      <c r="H19" s="24" t="s">
        <v>82</v>
      </c>
      <c r="I19" s="7">
        <v>360000</v>
      </c>
      <c r="J19" s="7">
        <v>360000</v>
      </c>
      <c r="K19" s="7">
        <v>360000</v>
      </c>
      <c r="L19" s="7"/>
      <c r="M19" s="7"/>
      <c r="N19" s="7"/>
      <c r="O19" s="7"/>
      <c r="P19" s="7"/>
      <c r="Q19" s="7"/>
      <c r="R19" s="7"/>
      <c r="S19" s="7"/>
      <c r="T19" s="7"/>
      <c r="U19" s="7"/>
      <c r="V19" s="7"/>
      <c r="W19" s="7"/>
    </row>
    <row r="20" spans="1:23" ht="21.75" customHeight="1">
      <c r="A20" s="24" t="s">
        <v>274</v>
      </c>
      <c r="B20" s="24" t="s">
        <v>286</v>
      </c>
      <c r="C20" s="24" t="s">
        <v>287</v>
      </c>
      <c r="D20" s="24" t="s">
        <v>70</v>
      </c>
      <c r="E20" s="24" t="s">
        <v>134</v>
      </c>
      <c r="F20" s="24" t="s">
        <v>135</v>
      </c>
      <c r="G20" s="24" t="s">
        <v>285</v>
      </c>
      <c r="H20" s="24" t="s">
        <v>82</v>
      </c>
      <c r="I20" s="7">
        <v>60000</v>
      </c>
      <c r="J20" s="7">
        <v>60000</v>
      </c>
      <c r="K20" s="7">
        <v>60000</v>
      </c>
      <c r="L20" s="7"/>
      <c r="M20" s="7"/>
      <c r="N20" s="7"/>
      <c r="O20" s="7"/>
      <c r="P20" s="7"/>
      <c r="Q20" s="7"/>
      <c r="R20" s="7"/>
      <c r="S20" s="7"/>
      <c r="T20" s="7"/>
      <c r="U20" s="7"/>
      <c r="V20" s="7"/>
      <c r="W20" s="7"/>
    </row>
    <row r="21" spans="1:23" ht="21.75" customHeight="1">
      <c r="A21" s="24" t="s">
        <v>274</v>
      </c>
      <c r="B21" s="24" t="s">
        <v>286</v>
      </c>
      <c r="C21" s="24" t="s">
        <v>287</v>
      </c>
      <c r="D21" s="24" t="s">
        <v>70</v>
      </c>
      <c r="E21" s="24" t="s">
        <v>134</v>
      </c>
      <c r="F21" s="24" t="s">
        <v>135</v>
      </c>
      <c r="G21" s="24" t="s">
        <v>285</v>
      </c>
      <c r="H21" s="24" t="s">
        <v>82</v>
      </c>
      <c r="I21" s="7">
        <v>60000</v>
      </c>
      <c r="J21" s="7">
        <v>60000</v>
      </c>
      <c r="K21" s="7">
        <v>60000</v>
      </c>
      <c r="L21" s="7"/>
      <c r="M21" s="7"/>
      <c r="N21" s="7"/>
      <c r="O21" s="7"/>
      <c r="P21" s="7"/>
      <c r="Q21" s="7"/>
      <c r="R21" s="7"/>
      <c r="S21" s="7"/>
      <c r="T21" s="7"/>
      <c r="U21" s="7"/>
      <c r="V21" s="7"/>
      <c r="W21" s="7"/>
    </row>
    <row r="22" spans="1:23" ht="21.75" customHeight="1">
      <c r="A22" s="24" t="s">
        <v>274</v>
      </c>
      <c r="B22" s="24" t="s">
        <v>286</v>
      </c>
      <c r="C22" s="24" t="s">
        <v>287</v>
      </c>
      <c r="D22" s="24" t="s">
        <v>70</v>
      </c>
      <c r="E22" s="24" t="s">
        <v>134</v>
      </c>
      <c r="F22" s="24" t="s">
        <v>135</v>
      </c>
      <c r="G22" s="24" t="s">
        <v>285</v>
      </c>
      <c r="H22" s="24" t="s">
        <v>82</v>
      </c>
      <c r="I22" s="7">
        <v>60000</v>
      </c>
      <c r="J22" s="7">
        <v>60000</v>
      </c>
      <c r="K22" s="7">
        <v>60000</v>
      </c>
      <c r="L22" s="7"/>
      <c r="M22" s="7"/>
      <c r="N22" s="7"/>
      <c r="O22" s="7"/>
      <c r="P22" s="7"/>
      <c r="Q22" s="7"/>
      <c r="R22" s="7"/>
      <c r="S22" s="7"/>
      <c r="T22" s="7"/>
      <c r="U22" s="7"/>
      <c r="V22" s="7"/>
      <c r="W22" s="7"/>
    </row>
    <row r="23" spans="1:23" ht="21.75" customHeight="1">
      <c r="A23" s="24" t="s">
        <v>274</v>
      </c>
      <c r="B23" s="24" t="s">
        <v>286</v>
      </c>
      <c r="C23" s="24" t="s">
        <v>287</v>
      </c>
      <c r="D23" s="24" t="s">
        <v>70</v>
      </c>
      <c r="E23" s="24" t="s">
        <v>134</v>
      </c>
      <c r="F23" s="24" t="s">
        <v>135</v>
      </c>
      <c r="G23" s="24" t="s">
        <v>285</v>
      </c>
      <c r="H23" s="24" t="s">
        <v>82</v>
      </c>
      <c r="I23" s="7">
        <v>60000</v>
      </c>
      <c r="J23" s="7">
        <v>60000</v>
      </c>
      <c r="K23" s="7">
        <v>60000</v>
      </c>
      <c r="L23" s="7"/>
      <c r="M23" s="7"/>
      <c r="N23" s="7"/>
      <c r="O23" s="7"/>
      <c r="P23" s="7"/>
      <c r="Q23" s="7"/>
      <c r="R23" s="7"/>
      <c r="S23" s="7"/>
      <c r="T23" s="7"/>
      <c r="U23" s="7"/>
      <c r="V23" s="7"/>
      <c r="W23" s="7"/>
    </row>
    <row r="24" spans="1:23" ht="21.75" customHeight="1">
      <c r="A24" s="24" t="s">
        <v>274</v>
      </c>
      <c r="B24" s="24" t="s">
        <v>286</v>
      </c>
      <c r="C24" s="24" t="s">
        <v>287</v>
      </c>
      <c r="D24" s="24" t="s">
        <v>70</v>
      </c>
      <c r="E24" s="24" t="s">
        <v>134</v>
      </c>
      <c r="F24" s="24" t="s">
        <v>135</v>
      </c>
      <c r="G24" s="24" t="s">
        <v>285</v>
      </c>
      <c r="H24" s="24" t="s">
        <v>82</v>
      </c>
      <c r="I24" s="7">
        <v>60000</v>
      </c>
      <c r="J24" s="7">
        <v>60000</v>
      </c>
      <c r="K24" s="7">
        <v>60000</v>
      </c>
      <c r="L24" s="7"/>
      <c r="M24" s="7"/>
      <c r="N24" s="7"/>
      <c r="O24" s="7"/>
      <c r="P24" s="7"/>
      <c r="Q24" s="7"/>
      <c r="R24" s="7"/>
      <c r="S24" s="7"/>
      <c r="T24" s="7"/>
      <c r="U24" s="7"/>
      <c r="V24" s="7"/>
      <c r="W24" s="7"/>
    </row>
    <row r="25" spans="1:23" ht="21.75" customHeight="1">
      <c r="A25" s="24" t="s">
        <v>274</v>
      </c>
      <c r="B25" s="24" t="s">
        <v>286</v>
      </c>
      <c r="C25" s="24" t="s">
        <v>287</v>
      </c>
      <c r="D25" s="24" t="s">
        <v>70</v>
      </c>
      <c r="E25" s="24" t="s">
        <v>134</v>
      </c>
      <c r="F25" s="24" t="s">
        <v>135</v>
      </c>
      <c r="G25" s="24" t="s">
        <v>285</v>
      </c>
      <c r="H25" s="24" t="s">
        <v>82</v>
      </c>
      <c r="I25" s="7">
        <v>60000</v>
      </c>
      <c r="J25" s="7">
        <v>60000</v>
      </c>
      <c r="K25" s="7">
        <v>60000</v>
      </c>
      <c r="L25" s="7"/>
      <c r="M25" s="7"/>
      <c r="N25" s="7"/>
      <c r="O25" s="7"/>
      <c r="P25" s="7"/>
      <c r="Q25" s="7"/>
      <c r="R25" s="7"/>
      <c r="S25" s="7"/>
      <c r="T25" s="7"/>
      <c r="U25" s="7"/>
      <c r="V25" s="7"/>
      <c r="W25" s="7"/>
    </row>
    <row r="26" spans="1:23" ht="21.75" customHeight="1">
      <c r="A26" s="24" t="s">
        <v>274</v>
      </c>
      <c r="B26" s="24" t="s">
        <v>286</v>
      </c>
      <c r="C26" s="24" t="s">
        <v>287</v>
      </c>
      <c r="D26" s="24" t="s">
        <v>70</v>
      </c>
      <c r="E26" s="24" t="s">
        <v>134</v>
      </c>
      <c r="F26" s="24" t="s">
        <v>135</v>
      </c>
      <c r="G26" s="24" t="s">
        <v>285</v>
      </c>
      <c r="H26" s="24" t="s">
        <v>82</v>
      </c>
      <c r="I26" s="7">
        <v>60000</v>
      </c>
      <c r="J26" s="7">
        <v>60000</v>
      </c>
      <c r="K26" s="7">
        <v>60000</v>
      </c>
      <c r="L26" s="7"/>
      <c r="M26" s="7"/>
      <c r="N26" s="7"/>
      <c r="O26" s="7"/>
      <c r="P26" s="7"/>
      <c r="Q26" s="7"/>
      <c r="R26" s="7"/>
      <c r="S26" s="7"/>
      <c r="T26" s="7"/>
      <c r="U26" s="7"/>
      <c r="V26" s="7"/>
      <c r="W26" s="7"/>
    </row>
    <row r="27" spans="1:23" ht="21.75" customHeight="1">
      <c r="A27" s="24" t="s">
        <v>274</v>
      </c>
      <c r="B27" s="24" t="s">
        <v>286</v>
      </c>
      <c r="C27" s="24" t="s">
        <v>287</v>
      </c>
      <c r="D27" s="24" t="s">
        <v>70</v>
      </c>
      <c r="E27" s="24" t="s">
        <v>134</v>
      </c>
      <c r="F27" s="24" t="s">
        <v>135</v>
      </c>
      <c r="G27" s="24" t="s">
        <v>285</v>
      </c>
      <c r="H27" s="24" t="s">
        <v>82</v>
      </c>
      <c r="I27" s="7">
        <v>60000</v>
      </c>
      <c r="J27" s="7">
        <v>60000</v>
      </c>
      <c r="K27" s="7">
        <v>60000</v>
      </c>
      <c r="L27" s="7"/>
      <c r="M27" s="7"/>
      <c r="N27" s="7"/>
      <c r="O27" s="7"/>
      <c r="P27" s="7"/>
      <c r="Q27" s="7"/>
      <c r="R27" s="7"/>
      <c r="S27" s="7"/>
      <c r="T27" s="7"/>
      <c r="U27" s="7"/>
      <c r="V27" s="7"/>
      <c r="W27" s="7"/>
    </row>
    <row r="28" spans="1:23" ht="21.75" customHeight="1">
      <c r="A28" s="24" t="s">
        <v>274</v>
      </c>
      <c r="B28" s="24" t="s">
        <v>286</v>
      </c>
      <c r="C28" s="24" t="s">
        <v>287</v>
      </c>
      <c r="D28" s="24" t="s">
        <v>70</v>
      </c>
      <c r="E28" s="24" t="s">
        <v>134</v>
      </c>
      <c r="F28" s="24" t="s">
        <v>135</v>
      </c>
      <c r="G28" s="24" t="s">
        <v>285</v>
      </c>
      <c r="H28" s="24" t="s">
        <v>82</v>
      </c>
      <c r="I28" s="7">
        <v>60000</v>
      </c>
      <c r="J28" s="7">
        <v>60000</v>
      </c>
      <c r="K28" s="7">
        <v>60000</v>
      </c>
      <c r="L28" s="7"/>
      <c r="M28" s="7"/>
      <c r="N28" s="7"/>
      <c r="O28" s="7"/>
      <c r="P28" s="7"/>
      <c r="Q28" s="7"/>
      <c r="R28" s="7"/>
      <c r="S28" s="7"/>
      <c r="T28" s="7"/>
      <c r="U28" s="7"/>
      <c r="V28" s="7"/>
      <c r="W28" s="7"/>
    </row>
    <row r="29" spans="1:23" ht="21.75" customHeight="1">
      <c r="A29" s="24" t="s">
        <v>274</v>
      </c>
      <c r="B29" s="24" t="s">
        <v>286</v>
      </c>
      <c r="C29" s="24" t="s">
        <v>287</v>
      </c>
      <c r="D29" s="24" t="s">
        <v>70</v>
      </c>
      <c r="E29" s="24" t="s">
        <v>134</v>
      </c>
      <c r="F29" s="24" t="s">
        <v>135</v>
      </c>
      <c r="G29" s="24" t="s">
        <v>285</v>
      </c>
      <c r="H29" s="24" t="s">
        <v>82</v>
      </c>
      <c r="I29" s="7">
        <v>60000</v>
      </c>
      <c r="J29" s="7">
        <v>60000</v>
      </c>
      <c r="K29" s="7">
        <v>60000</v>
      </c>
      <c r="L29" s="7"/>
      <c r="M29" s="7"/>
      <c r="N29" s="7"/>
      <c r="O29" s="7"/>
      <c r="P29" s="7"/>
      <c r="Q29" s="7"/>
      <c r="R29" s="7"/>
      <c r="S29" s="7"/>
      <c r="T29" s="7"/>
      <c r="U29" s="7"/>
      <c r="V29" s="7"/>
      <c r="W29" s="7"/>
    </row>
    <row r="30" spans="1:23" ht="21.75" customHeight="1">
      <c r="A30" s="24" t="s">
        <v>274</v>
      </c>
      <c r="B30" s="24" t="s">
        <v>286</v>
      </c>
      <c r="C30" s="24" t="s">
        <v>287</v>
      </c>
      <c r="D30" s="24" t="s">
        <v>70</v>
      </c>
      <c r="E30" s="24" t="s">
        <v>134</v>
      </c>
      <c r="F30" s="24" t="s">
        <v>135</v>
      </c>
      <c r="G30" s="24" t="s">
        <v>285</v>
      </c>
      <c r="H30" s="24" t="s">
        <v>82</v>
      </c>
      <c r="I30" s="7">
        <v>60000</v>
      </c>
      <c r="J30" s="7">
        <v>60000</v>
      </c>
      <c r="K30" s="7">
        <v>60000</v>
      </c>
      <c r="L30" s="7"/>
      <c r="M30" s="7"/>
      <c r="N30" s="7"/>
      <c r="O30" s="7"/>
      <c r="P30" s="7"/>
      <c r="Q30" s="7"/>
      <c r="R30" s="7"/>
      <c r="S30" s="7"/>
      <c r="T30" s="7"/>
      <c r="U30" s="7"/>
      <c r="V30" s="7"/>
      <c r="W30" s="7"/>
    </row>
    <row r="31" spans="1:23" ht="18.75" customHeight="1">
      <c r="A31" s="166" t="s">
        <v>180</v>
      </c>
      <c r="B31" s="167"/>
      <c r="C31" s="167"/>
      <c r="D31" s="167"/>
      <c r="E31" s="167"/>
      <c r="F31" s="167"/>
      <c r="G31" s="167"/>
      <c r="H31" s="121"/>
      <c r="I31" s="7">
        <v>5572000</v>
      </c>
      <c r="J31" s="7">
        <v>5572000</v>
      </c>
      <c r="K31" s="7">
        <v>5572000</v>
      </c>
      <c r="L31" s="7"/>
      <c r="M31" s="7"/>
      <c r="N31" s="7"/>
      <c r="O31" s="7"/>
      <c r="P31" s="7"/>
      <c r="Q31" s="7"/>
      <c r="R31" s="7"/>
      <c r="S31" s="7"/>
      <c r="T31" s="7"/>
      <c r="U31" s="7"/>
      <c r="V31" s="7"/>
      <c r="W31" s="7"/>
    </row>
  </sheetData>
  <mergeCells count="28">
    <mergeCell ref="A31:H31"/>
    <mergeCell ref="U6:U8"/>
    <mergeCell ref="B5:B8"/>
    <mergeCell ref="J6:K7"/>
    <mergeCell ref="E5:E8"/>
    <mergeCell ref="M6:M8"/>
    <mergeCell ref="J5:M5"/>
    <mergeCell ref="N5:P5"/>
    <mergeCell ref="N6:N8"/>
    <mergeCell ref="O6:O8"/>
    <mergeCell ref="A3:W3"/>
    <mergeCell ref="F5:F8"/>
    <mergeCell ref="A5:A8"/>
    <mergeCell ref="C5:C8"/>
    <mergeCell ref="A4:H4"/>
    <mergeCell ref="D5:D8"/>
    <mergeCell ref="G5:G8"/>
    <mergeCell ref="H5:H8"/>
    <mergeCell ref="I5:I8"/>
    <mergeCell ref="L6:L8"/>
    <mergeCell ref="P6:P8"/>
    <mergeCell ref="Q5:Q8"/>
    <mergeCell ref="R5:W5"/>
    <mergeCell ref="R6:R8"/>
    <mergeCell ref="S6:S8"/>
    <mergeCell ref="T6:T8"/>
    <mergeCell ref="V6:V8"/>
    <mergeCell ref="W6:W8"/>
  </mergeCells>
  <phoneticPr fontId="16" type="noConversion"/>
  <printOptions horizontalCentered="1"/>
  <pageMargins left="0.37" right="0.37" top="0.56000000000000005" bottom="0.56000000000000005" header="0.48" footer="0.48"/>
  <pageSetup paperSize="9" scale="43" orientation="landscape" r:id="rId1"/>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36"/>
  <sheetViews>
    <sheetView showZeros="0" workbookViewId="0">
      <pane ySplit="1" topLeftCell="A2" activePane="bottomLeft" state="frozen"/>
      <selection pane="bottomLeft" activeCell="A4" sqref="A4:H4"/>
    </sheetView>
  </sheetViews>
  <sheetFormatPr defaultColWidth="9.109375" defaultRowHeight="12" customHeight="1"/>
  <cols>
    <col min="1" max="1" width="24.88671875" customWidth="1"/>
    <col min="2" max="2" width="34.5546875" customWidth="1"/>
    <col min="3" max="3" width="17.77734375" customWidth="1"/>
    <col min="4" max="4" width="17.88671875" customWidth="1"/>
    <col min="5" max="5" width="19.33203125" customWidth="1"/>
    <col min="6" max="6" width="8.77734375" customWidth="1"/>
    <col min="7" max="7" width="19.33203125" customWidth="1"/>
    <col min="8" max="8" width="15.6640625" customWidth="1"/>
    <col min="9" max="9" width="13.33203125" customWidth="1"/>
    <col min="10" max="10" width="21.33203125" customWidth="1"/>
  </cols>
  <sheetData>
    <row r="1" spans="1:10" ht="12" customHeight="1">
      <c r="A1" s="1"/>
      <c r="B1" s="1"/>
      <c r="C1" s="1"/>
      <c r="D1" s="1"/>
      <c r="E1" s="1"/>
      <c r="F1" s="1"/>
      <c r="G1" s="1"/>
      <c r="H1" s="1"/>
      <c r="I1" s="1"/>
      <c r="J1" s="1"/>
    </row>
    <row r="2" spans="1:10" ht="18" customHeight="1">
      <c r="J2" s="44" t="s">
        <v>288</v>
      </c>
    </row>
    <row r="3" spans="1:10" ht="39.75" customHeight="1">
      <c r="A3" s="178" t="str">
        <f>"2025"&amp;"年部门项目支出绩效目标表"</f>
        <v>2025年部门项目支出绩效目标表</v>
      </c>
      <c r="B3" s="153"/>
      <c r="C3" s="153"/>
      <c r="D3" s="153"/>
      <c r="E3" s="153"/>
      <c r="F3" s="152"/>
      <c r="G3" s="153"/>
      <c r="H3" s="152"/>
      <c r="I3" s="152"/>
      <c r="J3" s="153"/>
    </row>
    <row r="4" spans="1:10" ht="17.25" customHeight="1">
      <c r="A4" s="154" t="s">
        <v>504</v>
      </c>
      <c r="B4" s="91"/>
      <c r="C4" s="91"/>
      <c r="D4" s="91"/>
      <c r="E4" s="91"/>
      <c r="F4" s="91"/>
      <c r="G4" s="91"/>
      <c r="H4" s="91"/>
    </row>
    <row r="5" spans="1:10" ht="44.25" customHeight="1">
      <c r="A5" s="54" t="s">
        <v>192</v>
      </c>
      <c r="B5" s="54" t="s">
        <v>289</v>
      </c>
      <c r="C5" s="54" t="s">
        <v>290</v>
      </c>
      <c r="D5" s="54" t="s">
        <v>291</v>
      </c>
      <c r="E5" s="54" t="s">
        <v>292</v>
      </c>
      <c r="F5" s="56" t="s">
        <v>293</v>
      </c>
      <c r="G5" s="54" t="s">
        <v>294</v>
      </c>
      <c r="H5" s="56" t="s">
        <v>295</v>
      </c>
      <c r="I5" s="56" t="s">
        <v>296</v>
      </c>
      <c r="J5" s="54" t="s">
        <v>297</v>
      </c>
    </row>
    <row r="6" spans="1:10" ht="18.75" customHeight="1">
      <c r="A6" s="57">
        <v>1</v>
      </c>
      <c r="B6" s="57">
        <v>2</v>
      </c>
      <c r="C6" s="57">
        <v>3</v>
      </c>
      <c r="D6" s="57">
        <v>4</v>
      </c>
      <c r="E6" s="57">
        <v>5</v>
      </c>
      <c r="F6" s="49">
        <v>6</v>
      </c>
      <c r="G6" s="57">
        <v>7</v>
      </c>
      <c r="H6" s="49">
        <v>8</v>
      </c>
      <c r="I6" s="49">
        <v>9</v>
      </c>
      <c r="J6" s="57">
        <v>10</v>
      </c>
    </row>
    <row r="7" spans="1:10" ht="42" customHeight="1">
      <c r="A7" s="25" t="s">
        <v>70</v>
      </c>
      <c r="B7" s="24"/>
      <c r="C7" s="24"/>
      <c r="D7" s="24"/>
      <c r="E7" s="58"/>
      <c r="F7" s="14"/>
      <c r="G7" s="58"/>
      <c r="H7" s="14"/>
      <c r="I7" s="14"/>
      <c r="J7" s="58"/>
    </row>
    <row r="8" spans="1:10" ht="42" customHeight="1">
      <c r="A8" s="35" t="s">
        <v>70</v>
      </c>
      <c r="B8" s="16"/>
      <c r="C8" s="16"/>
      <c r="D8" s="16"/>
      <c r="E8" s="25"/>
      <c r="F8" s="16"/>
      <c r="G8" s="25"/>
      <c r="H8" s="16"/>
      <c r="I8" s="16"/>
      <c r="J8" s="25"/>
    </row>
    <row r="9" spans="1:10" ht="42" customHeight="1">
      <c r="A9" s="176" t="s">
        <v>273</v>
      </c>
      <c r="B9" s="177" t="s">
        <v>298</v>
      </c>
      <c r="C9" s="16" t="s">
        <v>299</v>
      </c>
      <c r="D9" s="16" t="s">
        <v>300</v>
      </c>
      <c r="E9" s="25" t="s">
        <v>301</v>
      </c>
      <c r="F9" s="16" t="s">
        <v>302</v>
      </c>
      <c r="G9" s="25" t="s">
        <v>84</v>
      </c>
      <c r="H9" s="16" t="s">
        <v>303</v>
      </c>
      <c r="I9" s="16" t="s">
        <v>304</v>
      </c>
      <c r="J9" s="25" t="s">
        <v>305</v>
      </c>
    </row>
    <row r="10" spans="1:10" ht="42" customHeight="1">
      <c r="A10" s="176" t="s">
        <v>273</v>
      </c>
      <c r="B10" s="177" t="s">
        <v>298</v>
      </c>
      <c r="C10" s="16" t="s">
        <v>299</v>
      </c>
      <c r="D10" s="16" t="s">
        <v>306</v>
      </c>
      <c r="E10" s="25" t="s">
        <v>307</v>
      </c>
      <c r="F10" s="16" t="s">
        <v>302</v>
      </c>
      <c r="G10" s="25" t="s">
        <v>308</v>
      </c>
      <c r="H10" s="16" t="s">
        <v>309</v>
      </c>
      <c r="I10" s="16" t="s">
        <v>304</v>
      </c>
      <c r="J10" s="25" t="s">
        <v>310</v>
      </c>
    </row>
    <row r="11" spans="1:10" ht="42" customHeight="1">
      <c r="A11" s="176" t="s">
        <v>273</v>
      </c>
      <c r="B11" s="177" t="s">
        <v>298</v>
      </c>
      <c r="C11" s="16" t="s">
        <v>299</v>
      </c>
      <c r="D11" s="16" t="s">
        <v>311</v>
      </c>
      <c r="E11" s="25" t="s">
        <v>312</v>
      </c>
      <c r="F11" s="16" t="s">
        <v>302</v>
      </c>
      <c r="G11" s="25" t="s">
        <v>308</v>
      </c>
      <c r="H11" s="16" t="s">
        <v>309</v>
      </c>
      <c r="I11" s="16" t="s">
        <v>304</v>
      </c>
      <c r="J11" s="25" t="s">
        <v>313</v>
      </c>
    </row>
    <row r="12" spans="1:10" ht="42" customHeight="1">
      <c r="A12" s="176" t="s">
        <v>273</v>
      </c>
      <c r="B12" s="177" t="s">
        <v>298</v>
      </c>
      <c r="C12" s="16" t="s">
        <v>314</v>
      </c>
      <c r="D12" s="16" t="s">
        <v>315</v>
      </c>
      <c r="E12" s="25" t="s">
        <v>316</v>
      </c>
      <c r="F12" s="16" t="s">
        <v>302</v>
      </c>
      <c r="G12" s="25" t="s">
        <v>308</v>
      </c>
      <c r="H12" s="16" t="s">
        <v>309</v>
      </c>
      <c r="I12" s="16" t="s">
        <v>304</v>
      </c>
      <c r="J12" s="25" t="s">
        <v>317</v>
      </c>
    </row>
    <row r="13" spans="1:10" ht="42" customHeight="1">
      <c r="A13" s="176" t="s">
        <v>273</v>
      </c>
      <c r="B13" s="177" t="s">
        <v>298</v>
      </c>
      <c r="C13" s="16" t="s">
        <v>318</v>
      </c>
      <c r="D13" s="16" t="s">
        <v>319</v>
      </c>
      <c r="E13" s="25" t="s">
        <v>320</v>
      </c>
      <c r="F13" s="16" t="s">
        <v>321</v>
      </c>
      <c r="G13" s="25" t="s">
        <v>322</v>
      </c>
      <c r="H13" s="16" t="s">
        <v>309</v>
      </c>
      <c r="I13" s="16" t="s">
        <v>304</v>
      </c>
      <c r="J13" s="25" t="s">
        <v>323</v>
      </c>
    </row>
    <row r="14" spans="1:10" ht="42" customHeight="1">
      <c r="A14" s="176" t="s">
        <v>276</v>
      </c>
      <c r="B14" s="177" t="s">
        <v>324</v>
      </c>
      <c r="C14" s="16" t="s">
        <v>299</v>
      </c>
      <c r="D14" s="16" t="s">
        <v>300</v>
      </c>
      <c r="E14" s="25" t="s">
        <v>325</v>
      </c>
      <c r="F14" s="16" t="s">
        <v>302</v>
      </c>
      <c r="G14" s="25" t="s">
        <v>86</v>
      </c>
      <c r="H14" s="16" t="s">
        <v>326</v>
      </c>
      <c r="I14" s="16" t="s">
        <v>304</v>
      </c>
      <c r="J14" s="25" t="s">
        <v>327</v>
      </c>
    </row>
    <row r="15" spans="1:10" ht="42" customHeight="1">
      <c r="A15" s="176" t="s">
        <v>276</v>
      </c>
      <c r="B15" s="177" t="s">
        <v>324</v>
      </c>
      <c r="C15" s="16" t="s">
        <v>299</v>
      </c>
      <c r="D15" s="16" t="s">
        <v>300</v>
      </c>
      <c r="E15" s="25" t="s">
        <v>328</v>
      </c>
      <c r="F15" s="16" t="s">
        <v>321</v>
      </c>
      <c r="G15" s="25" t="s">
        <v>329</v>
      </c>
      <c r="H15" s="16" t="s">
        <v>330</v>
      </c>
      <c r="I15" s="16" t="s">
        <v>304</v>
      </c>
      <c r="J15" s="25" t="s">
        <v>331</v>
      </c>
    </row>
    <row r="16" spans="1:10" ht="42" customHeight="1">
      <c r="A16" s="176" t="s">
        <v>276</v>
      </c>
      <c r="B16" s="177" t="s">
        <v>324</v>
      </c>
      <c r="C16" s="16" t="s">
        <v>299</v>
      </c>
      <c r="D16" s="16" t="s">
        <v>300</v>
      </c>
      <c r="E16" s="25" t="s">
        <v>332</v>
      </c>
      <c r="F16" s="16" t="s">
        <v>321</v>
      </c>
      <c r="G16" s="25" t="s">
        <v>333</v>
      </c>
      <c r="H16" s="16" t="s">
        <v>334</v>
      </c>
      <c r="I16" s="16" t="s">
        <v>304</v>
      </c>
      <c r="J16" s="25" t="s">
        <v>335</v>
      </c>
    </row>
    <row r="17" spans="1:10" ht="42" customHeight="1">
      <c r="A17" s="176" t="s">
        <v>276</v>
      </c>
      <c r="B17" s="177" t="s">
        <v>324</v>
      </c>
      <c r="C17" s="16" t="s">
        <v>299</v>
      </c>
      <c r="D17" s="16" t="s">
        <v>306</v>
      </c>
      <c r="E17" s="25" t="s">
        <v>336</v>
      </c>
      <c r="F17" s="16" t="s">
        <v>321</v>
      </c>
      <c r="G17" s="25" t="s">
        <v>337</v>
      </c>
      <c r="H17" s="16" t="s">
        <v>309</v>
      </c>
      <c r="I17" s="16" t="s">
        <v>304</v>
      </c>
      <c r="J17" s="25" t="s">
        <v>338</v>
      </c>
    </row>
    <row r="18" spans="1:10" ht="42" customHeight="1">
      <c r="A18" s="176" t="s">
        <v>276</v>
      </c>
      <c r="B18" s="177" t="s">
        <v>324</v>
      </c>
      <c r="C18" s="16" t="s">
        <v>299</v>
      </c>
      <c r="D18" s="16" t="s">
        <v>306</v>
      </c>
      <c r="E18" s="25" t="s">
        <v>339</v>
      </c>
      <c r="F18" s="16" t="s">
        <v>321</v>
      </c>
      <c r="G18" s="25" t="s">
        <v>337</v>
      </c>
      <c r="H18" s="16" t="s">
        <v>309</v>
      </c>
      <c r="I18" s="16" t="s">
        <v>304</v>
      </c>
      <c r="J18" s="25" t="s">
        <v>340</v>
      </c>
    </row>
    <row r="19" spans="1:10" ht="42" customHeight="1">
      <c r="A19" s="176" t="s">
        <v>276</v>
      </c>
      <c r="B19" s="177" t="s">
        <v>324</v>
      </c>
      <c r="C19" s="16" t="s">
        <v>299</v>
      </c>
      <c r="D19" s="16" t="s">
        <v>306</v>
      </c>
      <c r="E19" s="25" t="s">
        <v>341</v>
      </c>
      <c r="F19" s="16" t="s">
        <v>321</v>
      </c>
      <c r="G19" s="25" t="s">
        <v>342</v>
      </c>
      <c r="H19" s="16" t="s">
        <v>309</v>
      </c>
      <c r="I19" s="16" t="s">
        <v>304</v>
      </c>
      <c r="J19" s="25" t="s">
        <v>343</v>
      </c>
    </row>
    <row r="20" spans="1:10" ht="42" customHeight="1">
      <c r="A20" s="176" t="s">
        <v>276</v>
      </c>
      <c r="B20" s="177" t="s">
        <v>324</v>
      </c>
      <c r="C20" s="16" t="s">
        <v>299</v>
      </c>
      <c r="D20" s="16" t="s">
        <v>306</v>
      </c>
      <c r="E20" s="25" t="s">
        <v>344</v>
      </c>
      <c r="F20" s="16" t="s">
        <v>321</v>
      </c>
      <c r="G20" s="25" t="s">
        <v>308</v>
      </c>
      <c r="H20" s="16" t="s">
        <v>309</v>
      </c>
      <c r="I20" s="16" t="s">
        <v>304</v>
      </c>
      <c r="J20" s="25" t="s">
        <v>345</v>
      </c>
    </row>
    <row r="21" spans="1:10" ht="42" customHeight="1">
      <c r="A21" s="176" t="s">
        <v>276</v>
      </c>
      <c r="B21" s="177" t="s">
        <v>324</v>
      </c>
      <c r="C21" s="16" t="s">
        <v>299</v>
      </c>
      <c r="D21" s="16" t="s">
        <v>311</v>
      </c>
      <c r="E21" s="25" t="s">
        <v>346</v>
      </c>
      <c r="F21" s="16" t="s">
        <v>302</v>
      </c>
      <c r="G21" s="25" t="s">
        <v>308</v>
      </c>
      <c r="H21" s="16" t="s">
        <v>309</v>
      </c>
      <c r="I21" s="16" t="s">
        <v>304</v>
      </c>
      <c r="J21" s="25" t="s">
        <v>347</v>
      </c>
    </row>
    <row r="22" spans="1:10" ht="46.2" customHeight="1">
      <c r="A22" s="176" t="s">
        <v>276</v>
      </c>
      <c r="B22" s="177" t="s">
        <v>324</v>
      </c>
      <c r="C22" s="16" t="s">
        <v>314</v>
      </c>
      <c r="D22" s="16" t="s">
        <v>315</v>
      </c>
      <c r="E22" s="25" t="s">
        <v>348</v>
      </c>
      <c r="F22" s="16" t="s">
        <v>302</v>
      </c>
      <c r="G22" s="25" t="s">
        <v>308</v>
      </c>
      <c r="H22" s="16" t="s">
        <v>309</v>
      </c>
      <c r="I22" s="16" t="s">
        <v>304</v>
      </c>
      <c r="J22" s="25" t="s">
        <v>349</v>
      </c>
    </row>
    <row r="23" spans="1:10" ht="42" customHeight="1">
      <c r="A23" s="176" t="s">
        <v>276</v>
      </c>
      <c r="B23" s="177" t="s">
        <v>324</v>
      </c>
      <c r="C23" s="16" t="s">
        <v>318</v>
      </c>
      <c r="D23" s="16" t="s">
        <v>319</v>
      </c>
      <c r="E23" s="25" t="s">
        <v>319</v>
      </c>
      <c r="F23" s="16" t="s">
        <v>321</v>
      </c>
      <c r="G23" s="25" t="s">
        <v>322</v>
      </c>
      <c r="H23" s="16" t="s">
        <v>309</v>
      </c>
      <c r="I23" s="16" t="s">
        <v>304</v>
      </c>
      <c r="J23" s="25" t="s">
        <v>350</v>
      </c>
    </row>
    <row r="24" spans="1:10" ht="42" customHeight="1">
      <c r="A24" s="176" t="s">
        <v>280</v>
      </c>
      <c r="B24" s="177" t="s">
        <v>351</v>
      </c>
      <c r="C24" s="16" t="s">
        <v>299</v>
      </c>
      <c r="D24" s="16" t="s">
        <v>300</v>
      </c>
      <c r="E24" s="25" t="s">
        <v>352</v>
      </c>
      <c r="F24" s="16" t="s">
        <v>321</v>
      </c>
      <c r="G24" s="25" t="s">
        <v>353</v>
      </c>
      <c r="H24" s="16" t="s">
        <v>354</v>
      </c>
      <c r="I24" s="16" t="s">
        <v>304</v>
      </c>
      <c r="J24" s="25" t="s">
        <v>355</v>
      </c>
    </row>
    <row r="25" spans="1:10" ht="42" customHeight="1">
      <c r="A25" s="176" t="s">
        <v>280</v>
      </c>
      <c r="B25" s="177" t="s">
        <v>351</v>
      </c>
      <c r="C25" s="16" t="s">
        <v>299</v>
      </c>
      <c r="D25" s="16" t="s">
        <v>300</v>
      </c>
      <c r="E25" s="25" t="s">
        <v>356</v>
      </c>
      <c r="F25" s="16" t="s">
        <v>321</v>
      </c>
      <c r="G25" s="25" t="s">
        <v>357</v>
      </c>
      <c r="H25" s="16" t="s">
        <v>358</v>
      </c>
      <c r="I25" s="16" t="s">
        <v>304</v>
      </c>
      <c r="J25" s="25" t="s">
        <v>359</v>
      </c>
    </row>
    <row r="26" spans="1:10" ht="42" customHeight="1">
      <c r="A26" s="176" t="s">
        <v>280</v>
      </c>
      <c r="B26" s="177" t="s">
        <v>351</v>
      </c>
      <c r="C26" s="16" t="s">
        <v>299</v>
      </c>
      <c r="D26" s="16" t="s">
        <v>300</v>
      </c>
      <c r="E26" s="25" t="s">
        <v>360</v>
      </c>
      <c r="F26" s="16" t="s">
        <v>321</v>
      </c>
      <c r="G26" s="25" t="s">
        <v>361</v>
      </c>
      <c r="H26" s="16" t="s">
        <v>334</v>
      </c>
      <c r="I26" s="16" t="s">
        <v>304</v>
      </c>
      <c r="J26" s="25" t="s">
        <v>362</v>
      </c>
    </row>
    <row r="27" spans="1:10" ht="42" customHeight="1">
      <c r="A27" s="176" t="s">
        <v>280</v>
      </c>
      <c r="B27" s="177" t="s">
        <v>351</v>
      </c>
      <c r="C27" s="16" t="s">
        <v>299</v>
      </c>
      <c r="D27" s="16" t="s">
        <v>300</v>
      </c>
      <c r="E27" s="25" t="s">
        <v>363</v>
      </c>
      <c r="F27" s="16" t="s">
        <v>321</v>
      </c>
      <c r="G27" s="25" t="s">
        <v>364</v>
      </c>
      <c r="H27" s="16" t="s">
        <v>330</v>
      </c>
      <c r="I27" s="16" t="s">
        <v>304</v>
      </c>
      <c r="J27" s="25" t="s">
        <v>365</v>
      </c>
    </row>
    <row r="28" spans="1:10" ht="42" customHeight="1">
      <c r="A28" s="176" t="s">
        <v>280</v>
      </c>
      <c r="B28" s="177" t="s">
        <v>351</v>
      </c>
      <c r="C28" s="16" t="s">
        <v>299</v>
      </c>
      <c r="D28" s="16" t="s">
        <v>300</v>
      </c>
      <c r="E28" s="25" t="s">
        <v>366</v>
      </c>
      <c r="F28" s="16" t="s">
        <v>302</v>
      </c>
      <c r="G28" s="25" t="s">
        <v>367</v>
      </c>
      <c r="H28" s="16" t="s">
        <v>303</v>
      </c>
      <c r="I28" s="16" t="s">
        <v>304</v>
      </c>
      <c r="J28" s="25" t="s">
        <v>368</v>
      </c>
    </row>
    <row r="29" spans="1:10" ht="42" customHeight="1">
      <c r="A29" s="176" t="s">
        <v>280</v>
      </c>
      <c r="B29" s="177" t="s">
        <v>351</v>
      </c>
      <c r="C29" s="16" t="s">
        <v>299</v>
      </c>
      <c r="D29" s="16" t="s">
        <v>306</v>
      </c>
      <c r="E29" s="25" t="s">
        <v>369</v>
      </c>
      <c r="F29" s="16" t="s">
        <v>302</v>
      </c>
      <c r="G29" s="25" t="s">
        <v>308</v>
      </c>
      <c r="H29" s="16" t="s">
        <v>309</v>
      </c>
      <c r="I29" s="16" t="s">
        <v>304</v>
      </c>
      <c r="J29" s="25" t="s">
        <v>370</v>
      </c>
    </row>
    <row r="30" spans="1:10" ht="42" customHeight="1">
      <c r="A30" s="176" t="s">
        <v>280</v>
      </c>
      <c r="B30" s="177" t="s">
        <v>351</v>
      </c>
      <c r="C30" s="16" t="s">
        <v>299</v>
      </c>
      <c r="D30" s="16" t="s">
        <v>306</v>
      </c>
      <c r="E30" s="25" t="s">
        <v>371</v>
      </c>
      <c r="F30" s="16" t="s">
        <v>321</v>
      </c>
      <c r="G30" s="25" t="s">
        <v>372</v>
      </c>
      <c r="H30" s="16" t="s">
        <v>309</v>
      </c>
      <c r="I30" s="16" t="s">
        <v>304</v>
      </c>
      <c r="J30" s="25" t="s">
        <v>373</v>
      </c>
    </row>
    <row r="31" spans="1:10" ht="42" customHeight="1">
      <c r="A31" s="176" t="s">
        <v>280</v>
      </c>
      <c r="B31" s="177" t="s">
        <v>351</v>
      </c>
      <c r="C31" s="16" t="s">
        <v>299</v>
      </c>
      <c r="D31" s="16" t="s">
        <v>306</v>
      </c>
      <c r="E31" s="25" t="s">
        <v>374</v>
      </c>
      <c r="F31" s="16" t="s">
        <v>302</v>
      </c>
      <c r="G31" s="25" t="s">
        <v>308</v>
      </c>
      <c r="H31" s="16" t="s">
        <v>309</v>
      </c>
      <c r="I31" s="16" t="s">
        <v>304</v>
      </c>
      <c r="J31" s="25" t="s">
        <v>375</v>
      </c>
    </row>
    <row r="32" spans="1:10" ht="42" customHeight="1">
      <c r="A32" s="176" t="s">
        <v>280</v>
      </c>
      <c r="B32" s="177" t="s">
        <v>351</v>
      </c>
      <c r="C32" s="16" t="s">
        <v>299</v>
      </c>
      <c r="D32" s="16" t="s">
        <v>311</v>
      </c>
      <c r="E32" s="25" t="s">
        <v>346</v>
      </c>
      <c r="F32" s="16" t="s">
        <v>302</v>
      </c>
      <c r="G32" s="25" t="s">
        <v>308</v>
      </c>
      <c r="H32" s="16" t="s">
        <v>309</v>
      </c>
      <c r="I32" s="16" t="s">
        <v>304</v>
      </c>
      <c r="J32" s="25" t="s">
        <v>376</v>
      </c>
    </row>
    <row r="33" spans="1:10" ht="42" customHeight="1">
      <c r="A33" s="176" t="s">
        <v>280</v>
      </c>
      <c r="B33" s="177" t="s">
        <v>351</v>
      </c>
      <c r="C33" s="16" t="s">
        <v>314</v>
      </c>
      <c r="D33" s="16" t="s">
        <v>377</v>
      </c>
      <c r="E33" s="25" t="s">
        <v>378</v>
      </c>
      <c r="F33" s="16" t="s">
        <v>321</v>
      </c>
      <c r="G33" s="25" t="s">
        <v>329</v>
      </c>
      <c r="H33" s="16" t="s">
        <v>309</v>
      </c>
      <c r="I33" s="16" t="s">
        <v>304</v>
      </c>
      <c r="J33" s="25" t="s">
        <v>379</v>
      </c>
    </row>
    <row r="34" spans="1:10" ht="42" customHeight="1">
      <c r="A34" s="176" t="s">
        <v>280</v>
      </c>
      <c r="B34" s="177" t="s">
        <v>351</v>
      </c>
      <c r="C34" s="16" t="s">
        <v>314</v>
      </c>
      <c r="D34" s="16" t="s">
        <v>315</v>
      </c>
      <c r="E34" s="25" t="s">
        <v>380</v>
      </c>
      <c r="F34" s="16" t="s">
        <v>302</v>
      </c>
      <c r="G34" s="25" t="s">
        <v>308</v>
      </c>
      <c r="H34" s="16" t="s">
        <v>309</v>
      </c>
      <c r="I34" s="16" t="s">
        <v>304</v>
      </c>
      <c r="J34" s="25" t="s">
        <v>381</v>
      </c>
    </row>
    <row r="35" spans="1:10" ht="42" customHeight="1">
      <c r="A35" s="176" t="s">
        <v>280</v>
      </c>
      <c r="B35" s="177" t="s">
        <v>351</v>
      </c>
      <c r="C35" s="16" t="s">
        <v>314</v>
      </c>
      <c r="D35" s="16" t="s">
        <v>315</v>
      </c>
      <c r="E35" s="25" t="s">
        <v>382</v>
      </c>
      <c r="F35" s="16" t="s">
        <v>302</v>
      </c>
      <c r="G35" s="25" t="s">
        <v>383</v>
      </c>
      <c r="H35" s="16" t="s">
        <v>309</v>
      </c>
      <c r="I35" s="16" t="s">
        <v>304</v>
      </c>
      <c r="J35" s="25" t="s">
        <v>384</v>
      </c>
    </row>
    <row r="36" spans="1:10" ht="42" customHeight="1">
      <c r="A36" s="176" t="s">
        <v>280</v>
      </c>
      <c r="B36" s="177" t="s">
        <v>351</v>
      </c>
      <c r="C36" s="16" t="s">
        <v>318</v>
      </c>
      <c r="D36" s="16" t="s">
        <v>319</v>
      </c>
      <c r="E36" s="25" t="s">
        <v>319</v>
      </c>
      <c r="F36" s="16" t="s">
        <v>321</v>
      </c>
      <c r="G36" s="25" t="s">
        <v>322</v>
      </c>
      <c r="H36" s="16" t="s">
        <v>309</v>
      </c>
      <c r="I36" s="16" t="s">
        <v>304</v>
      </c>
      <c r="J36" s="25" t="s">
        <v>350</v>
      </c>
    </row>
  </sheetData>
  <mergeCells count="8">
    <mergeCell ref="A24:A36"/>
    <mergeCell ref="B24:B36"/>
    <mergeCell ref="A3:J3"/>
    <mergeCell ref="A4:H4"/>
    <mergeCell ref="A9:A13"/>
    <mergeCell ref="B9:B13"/>
    <mergeCell ref="A14:A23"/>
    <mergeCell ref="B14:B23"/>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'市对下转移支付绩效目标表09-2'!Print_Titles</vt:lpstr>
      <vt:lpstr>'市对下转移支付预算表09-1'!Print_Titles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2025-02-08T06:27:34Z</dcterms:created>
  <dcterms:modified xsi:type="dcterms:W3CDTF">2025-02-12T06:57:07Z</dcterms:modified>
</cp:coreProperties>
</file>